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 activeTab="4"/>
  </bookViews>
  <sheets>
    <sheet name="фин-хоз деят 2011" sheetId="16" r:id="rId1"/>
    <sheet name="2012" sheetId="17" r:id="rId2"/>
    <sheet name="2013 г" sheetId="18" r:id="rId3"/>
    <sheet name="2014" sheetId="19" r:id="rId4"/>
    <sheet name="2015" sheetId="20" r:id="rId5"/>
    <sheet name="2016" sheetId="21" r:id="rId6"/>
  </sheets>
  <externalReferences>
    <externalReference r:id="rId7"/>
  </externalReferences>
  <definedNames>
    <definedName name="kind_of_activity">[1]TEHSHEET!$B$19:$B$23</definedName>
    <definedName name="_xlnm.Print_Titles" localSheetId="2">'2013 г'!$7:$7</definedName>
    <definedName name="_xlnm.Print_Titles" localSheetId="4">'2015'!$7:$7</definedName>
    <definedName name="_xlnm.Print_Titles" localSheetId="0">'фин-хоз деят 2011'!$7:$7</definedName>
    <definedName name="_xlnm.Print_Area" localSheetId="0">'фин-хоз деят 2011'!$A$1:$D$58</definedName>
  </definedNames>
  <calcPr calcId="125725"/>
</workbook>
</file>

<file path=xl/calcChain.xml><?xml version="1.0" encoding="utf-8"?>
<calcChain xmlns="http://schemas.openxmlformats.org/spreadsheetml/2006/main">
  <c r="E29" i="20"/>
  <c r="E57"/>
  <c r="E48" l="1"/>
  <c r="E21"/>
  <c r="E14"/>
  <c r="E17"/>
  <c r="D17"/>
  <c r="D58" i="21" l="1"/>
  <c r="D48"/>
  <c r="D57"/>
  <c r="D56"/>
  <c r="D21"/>
  <c r="D17"/>
  <c r="B9"/>
  <c r="C9" s="1"/>
  <c r="D9" s="1"/>
  <c r="E9" s="1"/>
  <c r="E57" i="19"/>
  <c r="E48"/>
  <c r="E21"/>
  <c r="E17"/>
  <c r="D57" i="20"/>
  <c r="D56"/>
  <c r="D48"/>
  <c r="D21"/>
  <c r="B9"/>
  <c r="C9" s="1"/>
  <c r="D9" s="1"/>
  <c r="E9" s="1"/>
  <c r="E56" i="18"/>
  <c r="D56"/>
  <c r="E47"/>
  <c r="E46"/>
  <c r="E20"/>
  <c r="E16"/>
  <c r="D57" i="19"/>
  <c r="D56"/>
  <c r="D48"/>
  <c r="D21"/>
  <c r="D17"/>
  <c r="B9"/>
  <c r="C9" s="1"/>
  <c r="D9" s="1"/>
  <c r="E9" s="1"/>
  <c r="D55" i="18"/>
  <c r="D47"/>
  <c r="D20"/>
  <c r="D16"/>
  <c r="B8"/>
  <c r="C8"/>
  <c r="D8" s="1"/>
  <c r="E8" s="1"/>
  <c r="D56" i="17"/>
  <c r="D57"/>
  <c r="D48"/>
  <c r="D21"/>
  <c r="D17"/>
  <c r="B9"/>
  <c r="C9" s="1"/>
  <c r="D9" s="1"/>
  <c r="D57" i="16"/>
  <c r="D56"/>
  <c r="D48"/>
  <c r="D21"/>
  <c r="D17"/>
  <c r="B9"/>
  <c r="C9" s="1"/>
  <c r="D9" s="1"/>
</calcChain>
</file>

<file path=xl/sharedStrings.xml><?xml version="1.0" encoding="utf-8"?>
<sst xmlns="http://schemas.openxmlformats.org/spreadsheetml/2006/main" count="918" uniqueCount="126">
  <si>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</si>
  <si>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</si>
  <si>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</si>
  <si>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</si>
  <si>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</si>
  <si>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</si>
  <si>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</si>
  <si>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</si>
  <si>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</si>
  <si>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</si>
  <si>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</si>
  <si>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</si>
  <si>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</si>
  <si>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</si>
  <si>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</si>
  <si>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</si>
  <si>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</si>
  <si>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</si>
  <si>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</si>
  <si>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</si>
  <si>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</si>
  <si>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</si>
  <si>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</si>
  <si>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</si>
  <si>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</si>
  <si>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</si>
  <si>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</si>
  <si>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</si>
  <si>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</si>
  <si>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 xml:space="preserve">   расходы на оплату труда цехового персонала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</si>
  <si>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</si>
  <si>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</si>
  <si>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</si>
  <si>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 xml:space="preserve">   расходы на оплату труда </t>
  </si>
  <si>
    <t xml:space="preserve">   отчисления на социальные нужды </t>
  </si>
  <si>
    <t>3.10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</si>
  <si>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</si>
  <si>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</si>
  <si>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</si>
  <si>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7</t>
  </si>
  <si>
    <t>8</t>
  </si>
  <si>
    <t>9</t>
  </si>
  <si>
    <t>10</t>
  </si>
  <si>
    <t xml:space="preserve">   по приборам учета</t>
  </si>
  <si>
    <t xml:space="preserve">   по нормативам потребления</t>
  </si>
  <si>
    <t>11</t>
  </si>
  <si>
    <t>%</t>
  </si>
  <si>
    <t>12</t>
  </si>
  <si>
    <t>км</t>
  </si>
  <si>
    <t>13</t>
  </si>
  <si>
    <t>ед.</t>
  </si>
  <si>
    <t>14</t>
  </si>
  <si>
    <t>6</t>
  </si>
  <si>
    <t>Выручка от регулируемой деятельности</t>
  </si>
  <si>
    <t>16</t>
  </si>
  <si>
    <t>17</t>
  </si>
  <si>
    <t>18</t>
  </si>
  <si>
    <t>(наименование организации)</t>
  </si>
  <si>
    <t>Расходы на химреагенты, используемые в технологическом процессе</t>
  </si>
  <si>
    <t>Форма 2-т</t>
  </si>
  <si>
    <t>ООО "ЖКК Солянский"</t>
  </si>
  <si>
    <t>Значение</t>
  </si>
  <si>
    <t>Вид регулируемой деятельности (производство, передача и сбыт тепловой энергии)</t>
  </si>
  <si>
    <t>Расходы на покупаемую тепловую энергию (мощность)</t>
  </si>
  <si>
    <t>Расходы на топливо</t>
  </si>
  <si>
    <t xml:space="preserve">                                 стоимость</t>
  </si>
  <si>
    <t xml:space="preserve">                                 объем</t>
  </si>
  <si>
    <t xml:space="preserve">                                 стоимость 1-й единицы объема</t>
  </si>
  <si>
    <t>руб./тн</t>
  </si>
  <si>
    <t xml:space="preserve">                                 способ приобретения</t>
  </si>
  <si>
    <t>х</t>
  </si>
  <si>
    <t>Добавить вид топлива</t>
  </si>
  <si>
    <t>3.3.1</t>
  </si>
  <si>
    <t>3.3.2</t>
  </si>
  <si>
    <t>Расходы на приобретение холодной воды, используемой в технологическом процессе</t>
  </si>
  <si>
    <t>3.11.1</t>
  </si>
  <si>
    <t>3.10.1</t>
  </si>
  <si>
    <t>3.10.2</t>
  </si>
  <si>
    <t>3.11.2</t>
  </si>
  <si>
    <t>3.12</t>
  </si>
  <si>
    <t>Расходы на ремонт (капитальный и текущий) основных поизводственных средств</t>
  </si>
  <si>
    <t>3.13</t>
  </si>
  <si>
    <t xml:space="preserve">Чистая прибыль по регулируемому виду деятельности 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</si>
  <si>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</si>
  <si>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</si>
  <si>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</si>
  <si>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</si>
  <si>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9.1</t>
  </si>
  <si>
    <t>Объем вырабатываемой регулируемой организацией тепловой энергии</t>
  </si>
  <si>
    <t>тыс.Гкал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</si>
  <si>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</si>
  <si>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</si>
  <si>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</si>
  <si>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</si>
  <si>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11.2</t>
  </si>
  <si>
    <t>Технологические потери тепловой энергии при передаче по тепловым сетям</t>
  </si>
  <si>
    <t>Потери тепла через изоляцию труб (справочно)</t>
  </si>
  <si>
    <t>Протяженность магистральных сетей и тепловых вводов (в однотрубном исчислении)</t>
  </si>
  <si>
    <t>15</t>
  </si>
  <si>
    <t>Протяженность разводящих сетей (в однотрубном исчислении)</t>
  </si>
  <si>
    <t>19</t>
  </si>
  <si>
    <t>20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</si>
  <si>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</si>
  <si>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</si>
  <si>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</si>
  <si>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</si>
  <si>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</si>
  <si>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</si>
  <si>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</si>
  <si>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21</t>
  </si>
  <si>
    <t>22</t>
  </si>
  <si>
    <t>Удельный расход электрической энергии на единицу тепловой энергии, отпускаемой в тепловую сеть</t>
  </si>
  <si>
    <t>кВт.ч/Гкал</t>
  </si>
  <si>
    <t>Удельный расход холодной воды на единицу тепловой энергии, отпускаемой в тепловую сеть</t>
  </si>
  <si>
    <t>куб.м/Гкал</t>
  </si>
  <si>
    <t>Производство, передача тепловой энергии</t>
  </si>
  <si>
    <t>тн</t>
  </si>
  <si>
    <t>Самовывоз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</si>
  <si>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2011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</si>
  <si>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2012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</si>
  <si>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2013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</si>
  <si>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2014 год</t>
  </si>
  <si>
    <t>План</t>
  </si>
  <si>
    <t>Факт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</si>
  <si>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2015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</si>
  <si>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 2016 год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</si>
</sst>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8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/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1" xfId="0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/>
    <xf numFmtId="165" fontId="4" fillId="0" borderId="1" xfId="0" applyNumberFormat="1" applyFont="1" applyFill="1" applyBorder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left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Normal="100" zoomScaleSheetLayoutView="100" workbookViewId="0">
      <selection activeCell="A3" sqref="A3:D3"/>
    </sheetView>
  </sheetViews>
  <sheetFormatPr defaultRowHeight="15.75"/>
  <cols>
    <col min="1" max="1" width="6.85546875" style="9" bestFit="1" customWidth="1"/>
    <col min="2" max="2" width="73.7109375" style="10" customWidth="1"/>
    <col min="3" max="3" width="11.5703125" style="9" bestFit="1" customWidth="1"/>
    <col min="4" max="4" width="25" style="1" bestFit="1" customWidth="1"/>
    <col min="5" max="16384" width="9.140625" style="1"/>
  </cols>
  <sheetData>
    <row r="1" spans="1:4" ht="18.75">
      <c r="D1" s="11" t="s">
        <v>59</v>
      </c>
    </row>
    <row r="2" spans="1:4" ht="19.5" thickBot="1">
      <c r="D2" s="11"/>
    </row>
    <row r="3" spans="1:4" ht="64.5" customHeight="1" thickBot="1">
      <c r="A3" s="31" t="s">
        <v>118</v>
      </c>
      <c r="B3" s="32"/>
      <c r="C3" s="32"/>
      <c r="D3" s="33"/>
    </row>
    <row r="4" spans="1:4" ht="21" thickBot="1">
      <c r="A4" s="13"/>
      <c r="B4" s="34" t="s">
        <v>60</v>
      </c>
      <c r="C4" s="34"/>
      <c r="D4" s="13"/>
    </row>
    <row r="5" spans="1:4" ht="20.25">
      <c r="A5" s="13"/>
      <c r="B5" s="35" t="s">
        <v>57</v>
      </c>
      <c r="C5" s="35"/>
      <c r="D5" s="13"/>
    </row>
    <row r="6" spans="1:4">
      <c r="A6" s="4"/>
      <c r="B6" s="4"/>
      <c r="C6" s="4"/>
      <c r="D6" s="14"/>
    </row>
    <row r="7" spans="1:4" ht="31.5">
      <c r="A7" s="3" t="s">
        <v>0</v>
      </c>
      <c r="B7" s="3" t="s">
        <v>1</v>
      </c>
      <c r="C7" s="3" t="s">
        <v>2</v>
      </c>
      <c r="D7" s="3" t="s">
        <v>61</v>
      </c>
    </row>
    <row r="8" spans="1:4">
      <c r="A8" s="3"/>
      <c r="B8" s="3"/>
      <c r="C8" s="3"/>
      <c r="D8" s="7"/>
    </row>
    <row r="9" spans="1:4">
      <c r="A9" s="3">
        <v>1</v>
      </c>
      <c r="B9" s="3">
        <f>A9+1</f>
        <v>2</v>
      </c>
      <c r="C9" s="3">
        <f>B9+1</f>
        <v>3</v>
      </c>
      <c r="D9" s="3">
        <f>C9+1</f>
        <v>4</v>
      </c>
    </row>
    <row r="10" spans="1:4" s="6" customFormat="1" ht="31.5">
      <c r="A10" s="5" t="s">
        <v>3</v>
      </c>
      <c r="B10" s="2" t="s">
        <v>62</v>
      </c>
      <c r="C10" s="3" t="s">
        <v>7</v>
      </c>
      <c r="D10" s="15" t="s">
        <v>115</v>
      </c>
    </row>
    <row r="11" spans="1:4" s="6" customFormat="1">
      <c r="A11" s="5" t="s">
        <v>4</v>
      </c>
      <c r="B11" s="2" t="s">
        <v>53</v>
      </c>
      <c r="C11" s="3" t="s">
        <v>8</v>
      </c>
      <c r="D11" s="8">
        <v>20684.830000000002</v>
      </c>
    </row>
    <row r="12" spans="1:4" s="6" customFormat="1" ht="31.5">
      <c r="A12" s="5">
        <v>3</v>
      </c>
      <c r="B12" s="2" t="s">
        <v>9</v>
      </c>
      <c r="C12" s="3" t="s">
        <v>8</v>
      </c>
      <c r="D12" s="8">
        <v>20480.03</v>
      </c>
    </row>
    <row r="13" spans="1:4" s="6" customFormat="1">
      <c r="A13" s="5" t="s">
        <v>10</v>
      </c>
      <c r="B13" s="2" t="s">
        <v>63</v>
      </c>
      <c r="C13" s="3" t="s">
        <v>8</v>
      </c>
      <c r="D13" s="8">
        <v>0</v>
      </c>
    </row>
    <row r="14" spans="1:4" s="6" customFormat="1">
      <c r="A14" s="5" t="s">
        <v>11</v>
      </c>
      <c r="B14" s="2" t="s">
        <v>64</v>
      </c>
      <c r="C14" s="3" t="s">
        <v>8</v>
      </c>
      <c r="D14" s="8">
        <v>4822.66</v>
      </c>
    </row>
    <row r="15" spans="1:4" s="6" customFormat="1">
      <c r="A15" s="5" t="s">
        <v>13</v>
      </c>
      <c r="B15" s="2" t="s">
        <v>65</v>
      </c>
      <c r="C15" s="3" t="s">
        <v>8</v>
      </c>
      <c r="D15" s="8">
        <v>4822.66</v>
      </c>
    </row>
    <row r="16" spans="1:4" s="6" customFormat="1">
      <c r="A16" s="5"/>
      <c r="B16" s="2" t="s">
        <v>66</v>
      </c>
      <c r="C16" s="3" t="s">
        <v>116</v>
      </c>
      <c r="D16" s="8">
        <v>7676.3</v>
      </c>
    </row>
    <row r="17" spans="1:4" s="6" customFormat="1">
      <c r="A17" s="5"/>
      <c r="B17" s="2" t="s">
        <v>67</v>
      </c>
      <c r="C17" s="3" t="s">
        <v>68</v>
      </c>
      <c r="D17" s="17">
        <f>D15/D16*1000</f>
        <v>628.25319489858384</v>
      </c>
    </row>
    <row r="18" spans="1:4" s="6" customFormat="1">
      <c r="A18" s="5"/>
      <c r="B18" s="2" t="s">
        <v>69</v>
      </c>
      <c r="C18" s="3" t="s">
        <v>70</v>
      </c>
      <c r="D18" s="18" t="s">
        <v>117</v>
      </c>
    </row>
    <row r="19" spans="1:4" s="6" customFormat="1">
      <c r="A19" s="36" t="s">
        <v>71</v>
      </c>
      <c r="B19" s="37"/>
      <c r="C19" s="37"/>
      <c r="D19" s="38"/>
    </row>
    <row r="20" spans="1:4" s="6" customFormat="1" ht="47.25">
      <c r="A20" s="5" t="s">
        <v>18</v>
      </c>
      <c r="B20" s="2" t="s">
        <v>12</v>
      </c>
      <c r="C20" s="3" t="s">
        <v>8</v>
      </c>
      <c r="D20" s="8">
        <v>1876.49</v>
      </c>
    </row>
    <row r="21" spans="1:4" s="6" customFormat="1">
      <c r="A21" s="5" t="s">
        <v>72</v>
      </c>
      <c r="B21" s="2" t="s">
        <v>14</v>
      </c>
      <c r="C21" s="3" t="s">
        <v>15</v>
      </c>
      <c r="D21" s="16">
        <f>D20/D22</f>
        <v>4.0687120555073726</v>
      </c>
    </row>
    <row r="22" spans="1:4" s="6" customFormat="1">
      <c r="A22" s="5" t="s">
        <v>73</v>
      </c>
      <c r="B22" s="2" t="s">
        <v>16</v>
      </c>
      <c r="C22" s="3" t="s">
        <v>17</v>
      </c>
      <c r="D22" s="8">
        <v>461.2</v>
      </c>
    </row>
    <row r="23" spans="1:4" s="6" customFormat="1" ht="31.5">
      <c r="A23" s="5" t="s">
        <v>19</v>
      </c>
      <c r="B23" s="2" t="s">
        <v>74</v>
      </c>
      <c r="C23" s="3" t="s">
        <v>8</v>
      </c>
      <c r="D23" s="8">
        <v>90.93</v>
      </c>
    </row>
    <row r="24" spans="1:4" s="6" customFormat="1">
      <c r="A24" s="5" t="s">
        <v>21</v>
      </c>
      <c r="B24" s="2" t="s">
        <v>58</v>
      </c>
      <c r="C24" s="3" t="s">
        <v>8</v>
      </c>
      <c r="D24" s="8">
        <v>0</v>
      </c>
    </row>
    <row r="25" spans="1:4" s="6" customFormat="1">
      <c r="A25" s="5" t="s">
        <v>23</v>
      </c>
      <c r="B25" s="2" t="s">
        <v>20</v>
      </c>
      <c r="C25" s="3" t="s">
        <v>8</v>
      </c>
      <c r="D25" s="8">
        <v>7127.49</v>
      </c>
    </row>
    <row r="26" spans="1:4" s="6" customFormat="1" ht="31.5">
      <c r="A26" s="5" t="s">
        <v>25</v>
      </c>
      <c r="B26" s="2" t="s">
        <v>22</v>
      </c>
      <c r="C26" s="3" t="s">
        <v>8</v>
      </c>
      <c r="D26" s="8">
        <v>2437.6</v>
      </c>
    </row>
    <row r="27" spans="1:4" s="6" customFormat="1">
      <c r="A27" s="5" t="s">
        <v>27</v>
      </c>
      <c r="B27" s="2" t="s">
        <v>24</v>
      </c>
      <c r="C27" s="3" t="s">
        <v>8</v>
      </c>
      <c r="D27" s="8">
        <v>0</v>
      </c>
    </row>
    <row r="28" spans="1:4" s="6" customFormat="1" ht="31.5">
      <c r="A28" s="5" t="s">
        <v>31</v>
      </c>
      <c r="B28" s="2" t="s">
        <v>26</v>
      </c>
      <c r="C28" s="3" t="s">
        <v>8</v>
      </c>
      <c r="D28" s="8">
        <v>100.15</v>
      </c>
    </row>
    <row r="29" spans="1:4" s="6" customFormat="1">
      <c r="A29" s="5" t="s">
        <v>35</v>
      </c>
      <c r="B29" s="2" t="s">
        <v>28</v>
      </c>
      <c r="C29" s="3" t="s">
        <v>8</v>
      </c>
      <c r="D29" s="8">
        <v>974.1</v>
      </c>
    </row>
    <row r="30" spans="1:4" s="6" customFormat="1">
      <c r="A30" s="5" t="s">
        <v>76</v>
      </c>
      <c r="B30" s="2" t="s">
        <v>29</v>
      </c>
      <c r="C30" s="3" t="s">
        <v>8</v>
      </c>
      <c r="D30" s="19">
        <v>144</v>
      </c>
    </row>
    <row r="31" spans="1:4" s="6" customFormat="1">
      <c r="A31" s="5" t="s">
        <v>77</v>
      </c>
      <c r="B31" s="2" t="s">
        <v>30</v>
      </c>
      <c r="C31" s="3" t="s">
        <v>8</v>
      </c>
      <c r="D31" s="8">
        <v>49.2</v>
      </c>
    </row>
    <row r="32" spans="1:4" s="6" customFormat="1">
      <c r="A32" s="5" t="s">
        <v>36</v>
      </c>
      <c r="B32" s="2" t="s">
        <v>32</v>
      </c>
      <c r="C32" s="3" t="s">
        <v>8</v>
      </c>
      <c r="D32" s="8">
        <v>2802.58</v>
      </c>
    </row>
    <row r="33" spans="1:4" s="6" customFormat="1">
      <c r="A33" s="5" t="s">
        <v>75</v>
      </c>
      <c r="B33" s="2" t="s">
        <v>33</v>
      </c>
      <c r="C33" s="3" t="s">
        <v>8</v>
      </c>
      <c r="D33" s="8">
        <v>1509.6</v>
      </c>
    </row>
    <row r="34" spans="1:4" s="6" customFormat="1">
      <c r="A34" s="5" t="s">
        <v>78</v>
      </c>
      <c r="B34" s="2" t="s">
        <v>34</v>
      </c>
      <c r="C34" s="3" t="s">
        <v>8</v>
      </c>
      <c r="D34" s="8">
        <v>516.29999999999995</v>
      </c>
    </row>
    <row r="35" spans="1:4" s="6" customFormat="1" ht="31.5">
      <c r="A35" s="5" t="s">
        <v>79</v>
      </c>
      <c r="B35" s="2" t="s">
        <v>80</v>
      </c>
      <c r="C35" s="3" t="s">
        <v>8</v>
      </c>
      <c r="D35" s="8">
        <v>348.17</v>
      </c>
    </row>
    <row r="36" spans="1:4" s="6" customFormat="1" ht="47.25">
      <c r="A36" s="5" t="s">
        <v>81</v>
      </c>
      <c r="B36" s="2" t="s">
        <v>37</v>
      </c>
      <c r="C36" s="3" t="s">
        <v>8</v>
      </c>
      <c r="D36" s="8">
        <v>0</v>
      </c>
    </row>
    <row r="37" spans="1:4" s="6" customFormat="1" ht="31.5">
      <c r="A37" s="5" t="s">
        <v>5</v>
      </c>
      <c r="B37" s="2" t="s">
        <v>38</v>
      </c>
      <c r="C37" s="3" t="s">
        <v>8</v>
      </c>
      <c r="D37" s="8">
        <v>204.8</v>
      </c>
    </row>
    <row r="38" spans="1:4" s="6" customFormat="1">
      <c r="A38" s="5" t="s">
        <v>6</v>
      </c>
      <c r="B38" s="2" t="s">
        <v>82</v>
      </c>
      <c r="C38" s="3" t="s">
        <v>8</v>
      </c>
      <c r="D38" s="8">
        <v>0</v>
      </c>
    </row>
    <row r="39" spans="1:4" s="6" customFormat="1" ht="31.5">
      <c r="A39" s="5" t="s">
        <v>52</v>
      </c>
      <c r="B39" s="2" t="s">
        <v>83</v>
      </c>
      <c r="C39" s="3" t="s">
        <v>8</v>
      </c>
      <c r="D39" s="8">
        <v>0</v>
      </c>
    </row>
    <row r="40" spans="1:4" s="6" customFormat="1">
      <c r="A40" s="5" t="s">
        <v>39</v>
      </c>
      <c r="B40" s="2" t="s">
        <v>84</v>
      </c>
      <c r="C40" s="3" t="s">
        <v>85</v>
      </c>
      <c r="D40" s="19">
        <v>11</v>
      </c>
    </row>
    <row r="41" spans="1:4" s="6" customFormat="1">
      <c r="A41" s="5" t="s">
        <v>40</v>
      </c>
      <c r="B41" s="2" t="s">
        <v>86</v>
      </c>
      <c r="C41" s="3" t="s">
        <v>85</v>
      </c>
      <c r="D41" s="8">
        <v>3.04</v>
      </c>
    </row>
    <row r="42" spans="1:4" s="6" customFormat="1">
      <c r="A42" s="5" t="s">
        <v>41</v>
      </c>
      <c r="B42" s="2" t="s">
        <v>88</v>
      </c>
      <c r="C42" s="3" t="s">
        <v>89</v>
      </c>
      <c r="D42" s="8">
        <v>17.7</v>
      </c>
    </row>
    <row r="43" spans="1:4" s="6" customFormat="1" ht="31.5">
      <c r="A43" s="5" t="s">
        <v>87</v>
      </c>
      <c r="B43" s="2" t="s">
        <v>90</v>
      </c>
      <c r="C43" s="3" t="s">
        <v>89</v>
      </c>
      <c r="D43" s="8">
        <v>0</v>
      </c>
    </row>
    <row r="44" spans="1:4" s="6" customFormat="1">
      <c r="A44" s="5" t="s">
        <v>42</v>
      </c>
      <c r="B44" s="2" t="s">
        <v>91</v>
      </c>
      <c r="C44" s="3" t="s">
        <v>89</v>
      </c>
      <c r="D44" s="8">
        <v>0</v>
      </c>
    </row>
    <row r="45" spans="1:4" s="6" customFormat="1">
      <c r="A45" s="5" t="s">
        <v>45</v>
      </c>
      <c r="B45" s="2" t="s">
        <v>92</v>
      </c>
      <c r="C45" s="3" t="s">
        <v>89</v>
      </c>
      <c r="D45" s="8">
        <v>14.528</v>
      </c>
    </row>
    <row r="46" spans="1:4" s="6" customFormat="1">
      <c r="A46" s="5" t="s">
        <v>93</v>
      </c>
      <c r="B46" s="2" t="s">
        <v>43</v>
      </c>
      <c r="C46" s="3" t="s">
        <v>89</v>
      </c>
      <c r="D46" s="8">
        <v>0</v>
      </c>
    </row>
    <row r="47" spans="1:4" s="6" customFormat="1">
      <c r="A47" s="5" t="s">
        <v>94</v>
      </c>
      <c r="B47" s="2" t="s">
        <v>44</v>
      </c>
      <c r="C47" s="3" t="s">
        <v>89</v>
      </c>
      <c r="D47" s="8">
        <v>14.528</v>
      </c>
    </row>
    <row r="48" spans="1:4" s="6" customFormat="1" ht="31.5">
      <c r="A48" s="5" t="s">
        <v>47</v>
      </c>
      <c r="B48" s="2" t="s">
        <v>95</v>
      </c>
      <c r="C48" s="3" t="s">
        <v>46</v>
      </c>
      <c r="D48" s="17">
        <f>D49/D42</f>
        <v>0.17926553672316387</v>
      </c>
    </row>
    <row r="49" spans="1:4" s="6" customFormat="1">
      <c r="A49" s="5" t="s">
        <v>49</v>
      </c>
      <c r="B49" s="2" t="s">
        <v>96</v>
      </c>
      <c r="C49" s="3" t="s">
        <v>89</v>
      </c>
      <c r="D49" s="8">
        <v>3.173</v>
      </c>
    </row>
    <row r="50" spans="1:4" s="6" customFormat="1" ht="31.5">
      <c r="A50" s="5" t="s">
        <v>51</v>
      </c>
      <c r="B50" s="2" t="s">
        <v>97</v>
      </c>
      <c r="C50" s="3" t="s">
        <v>48</v>
      </c>
      <c r="D50" s="8">
        <v>7.2990000000000004</v>
      </c>
    </row>
    <row r="51" spans="1:4" s="6" customFormat="1">
      <c r="A51" s="5" t="s">
        <v>98</v>
      </c>
      <c r="B51" s="2" t="s">
        <v>99</v>
      </c>
      <c r="C51" s="3" t="s">
        <v>48</v>
      </c>
      <c r="D51" s="8">
        <v>0.8</v>
      </c>
    </row>
    <row r="52" spans="1:4" s="6" customFormat="1">
      <c r="A52" s="5" t="s">
        <v>54</v>
      </c>
      <c r="B52" s="2" t="s">
        <v>102</v>
      </c>
      <c r="C52" s="3" t="s">
        <v>50</v>
      </c>
      <c r="D52" s="8">
        <v>0</v>
      </c>
    </row>
    <row r="53" spans="1:4" s="6" customFormat="1">
      <c r="A53" s="5" t="s">
        <v>55</v>
      </c>
      <c r="B53" s="2" t="s">
        <v>103</v>
      </c>
      <c r="C53" s="3" t="s">
        <v>50</v>
      </c>
      <c r="D53" s="8">
        <v>5</v>
      </c>
    </row>
    <row r="54" spans="1:4" s="6" customFormat="1">
      <c r="A54" s="5" t="s">
        <v>56</v>
      </c>
      <c r="B54" s="2" t="s">
        <v>104</v>
      </c>
      <c r="C54" s="3" t="s">
        <v>50</v>
      </c>
      <c r="D54" s="8">
        <v>0</v>
      </c>
    </row>
    <row r="55" spans="1:4" s="6" customFormat="1" ht="31.5">
      <c r="A55" s="5" t="s">
        <v>100</v>
      </c>
      <c r="B55" s="2" t="s">
        <v>105</v>
      </c>
      <c r="C55" s="3" t="s">
        <v>106</v>
      </c>
      <c r="D55" s="8">
        <v>38</v>
      </c>
    </row>
    <row r="56" spans="1:4" s="6" customFormat="1" ht="31.5">
      <c r="A56" s="5" t="s">
        <v>101</v>
      </c>
      <c r="B56" s="2" t="s">
        <v>107</v>
      </c>
      <c r="C56" s="3" t="s">
        <v>108</v>
      </c>
      <c r="D56" s="19">
        <f>D16/D42</f>
        <v>433.68926553672321</v>
      </c>
    </row>
    <row r="57" spans="1:4" s="6" customFormat="1" ht="31.5">
      <c r="A57" s="5" t="s">
        <v>109</v>
      </c>
      <c r="B57" s="2" t="s">
        <v>111</v>
      </c>
      <c r="C57" s="3" t="s">
        <v>112</v>
      </c>
      <c r="D57" s="19">
        <f>D22/D42</f>
        <v>26.056497175141242</v>
      </c>
    </row>
    <row r="58" spans="1:4" s="6" customFormat="1" ht="31.5">
      <c r="A58" s="5" t="s">
        <v>110</v>
      </c>
      <c r="B58" s="2" t="s">
        <v>113</v>
      </c>
      <c r="C58" s="3" t="s">
        <v>114</v>
      </c>
      <c r="D58" s="8"/>
    </row>
    <row r="59" spans="1:4">
      <c r="A59" s="12"/>
      <c r="B59" s="12"/>
      <c r="C59" s="12"/>
      <c r="D59" s="12"/>
    </row>
    <row r="60" spans="1:4">
      <c r="A60" s="12"/>
      <c r="B60" s="12"/>
      <c r="C60" s="12"/>
      <c r="D60" s="12"/>
    </row>
    <row r="61" spans="1:4">
      <c r="A61" s="12"/>
      <c r="B61" s="12"/>
      <c r="C61" s="12"/>
      <c r="D61" s="12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</sheetData>
  <mergeCells count="4">
    <mergeCell ref="A3:D3"/>
    <mergeCell ref="B4:C4"/>
    <mergeCell ref="B5:C5"/>
    <mergeCell ref="A19:D19"/>
  </mergeCells>
  <phoneticPr fontId="0" type="noConversion"/>
  <pageMargins left="0.75" right="0.16" top="0.52" bottom="0.25" header="0.39" footer="0.17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workbookViewId="0">
      <selection activeCell="B20" sqref="B20"/>
    </sheetView>
  </sheetViews>
  <sheetFormatPr defaultRowHeight="15.75"/>
  <cols>
    <col min="1" max="1" width="6.85546875" style="9" bestFit="1" customWidth="1"/>
    <col min="2" max="2" width="73.7109375" style="10" customWidth="1"/>
    <col min="3" max="3" width="11.5703125" style="9" bestFit="1" customWidth="1"/>
    <col min="4" max="4" width="25" style="1" bestFit="1" customWidth="1"/>
    <col min="5" max="16384" width="9.140625" style="1"/>
  </cols>
  <sheetData>
    <row r="1" spans="1:4" ht="18.75">
      <c r="D1" s="11" t="s">
        <v>59</v>
      </c>
    </row>
    <row r="2" spans="1:4" ht="19.5" thickBot="1">
      <c r="D2" s="11"/>
    </row>
    <row r="3" spans="1:4" ht="64.5" customHeight="1" thickBot="1">
      <c r="A3" s="31" t="s">
        <v>119</v>
      </c>
      <c r="B3" s="32"/>
      <c r="C3" s="32"/>
      <c r="D3" s="33"/>
    </row>
    <row r="4" spans="1:4" ht="21" thickBot="1">
      <c r="A4" s="13"/>
      <c r="B4" s="34" t="s">
        <v>60</v>
      </c>
      <c r="C4" s="34"/>
      <c r="D4" s="13"/>
    </row>
    <row r="5" spans="1:4" ht="20.25">
      <c r="A5" s="13"/>
      <c r="B5" s="35" t="s">
        <v>57</v>
      </c>
      <c r="C5" s="35"/>
      <c r="D5" s="13"/>
    </row>
    <row r="6" spans="1:4">
      <c r="A6" s="4"/>
      <c r="B6" s="4"/>
      <c r="C6" s="4"/>
      <c r="D6" s="14"/>
    </row>
    <row r="7" spans="1:4" ht="31.5">
      <c r="A7" s="3" t="s">
        <v>0</v>
      </c>
      <c r="B7" s="3" t="s">
        <v>1</v>
      </c>
      <c r="C7" s="3" t="s">
        <v>2</v>
      </c>
      <c r="D7" s="3" t="s">
        <v>61</v>
      </c>
    </row>
    <row r="8" spans="1:4">
      <c r="A8" s="3"/>
      <c r="B8" s="3"/>
      <c r="C8" s="3"/>
      <c r="D8" s="7"/>
    </row>
    <row r="9" spans="1:4">
      <c r="A9" s="3">
        <v>1</v>
      </c>
      <c r="B9" s="3">
        <f>A9+1</f>
        <v>2</v>
      </c>
      <c r="C9" s="3">
        <f>B9+1</f>
        <v>3</v>
      </c>
      <c r="D9" s="3">
        <f>C9+1</f>
        <v>4</v>
      </c>
    </row>
    <row r="10" spans="1:4" s="6" customFormat="1" ht="31.5">
      <c r="A10" s="5" t="s">
        <v>3</v>
      </c>
      <c r="B10" s="2" t="s">
        <v>62</v>
      </c>
      <c r="C10" s="3" t="s">
        <v>7</v>
      </c>
      <c r="D10" s="15" t="s">
        <v>115</v>
      </c>
    </row>
    <row r="11" spans="1:4" s="6" customFormat="1">
      <c r="A11" s="5" t="s">
        <v>4</v>
      </c>
      <c r="B11" s="2" t="s">
        <v>53</v>
      </c>
      <c r="C11" s="3" t="s">
        <v>8</v>
      </c>
      <c r="D11" s="8">
        <v>21618.93</v>
      </c>
    </row>
    <row r="12" spans="1:4" s="6" customFormat="1" ht="31.5">
      <c r="A12" s="5">
        <v>3</v>
      </c>
      <c r="B12" s="2" t="s">
        <v>9</v>
      </c>
      <c r="C12" s="3" t="s">
        <v>8</v>
      </c>
      <c r="D12" s="8">
        <v>21404.880000000001</v>
      </c>
    </row>
    <row r="13" spans="1:4" s="6" customFormat="1">
      <c r="A13" s="5" t="s">
        <v>10</v>
      </c>
      <c r="B13" s="2" t="s">
        <v>63</v>
      </c>
      <c r="C13" s="3" t="s">
        <v>8</v>
      </c>
      <c r="D13" s="8">
        <v>0</v>
      </c>
    </row>
    <row r="14" spans="1:4" s="6" customFormat="1">
      <c r="A14" s="5" t="s">
        <v>11</v>
      </c>
      <c r="B14" s="2" t="s">
        <v>64</v>
      </c>
      <c r="C14" s="3" t="s">
        <v>8</v>
      </c>
      <c r="D14" s="8">
        <v>5018.3900000000003</v>
      </c>
    </row>
    <row r="15" spans="1:4" s="6" customFormat="1">
      <c r="A15" s="5" t="s">
        <v>13</v>
      </c>
      <c r="B15" s="2" t="s">
        <v>65</v>
      </c>
      <c r="C15" s="3" t="s">
        <v>8</v>
      </c>
      <c r="D15" s="8">
        <v>5018.3900000000003</v>
      </c>
    </row>
    <row r="16" spans="1:4" s="6" customFormat="1">
      <c r="A16" s="5"/>
      <c r="B16" s="2" t="s">
        <v>66</v>
      </c>
      <c r="C16" s="3" t="s">
        <v>116</v>
      </c>
      <c r="D16" s="8">
        <v>7676.3</v>
      </c>
    </row>
    <row r="17" spans="1:4" s="6" customFormat="1">
      <c r="A17" s="5"/>
      <c r="B17" s="2" t="s">
        <v>67</v>
      </c>
      <c r="C17" s="3" t="s">
        <v>68</v>
      </c>
      <c r="D17" s="17">
        <f>D15/D16*1000</f>
        <v>653.75115615596053</v>
      </c>
    </row>
    <row r="18" spans="1:4" s="6" customFormat="1">
      <c r="A18" s="5"/>
      <c r="B18" s="2" t="s">
        <v>69</v>
      </c>
      <c r="C18" s="3" t="s">
        <v>70</v>
      </c>
      <c r="D18" s="18" t="s">
        <v>117</v>
      </c>
    </row>
    <row r="19" spans="1:4" s="6" customFormat="1">
      <c r="A19" s="36" t="s">
        <v>71</v>
      </c>
      <c r="B19" s="37"/>
      <c r="C19" s="37"/>
      <c r="D19" s="38"/>
    </row>
    <row r="20" spans="1:4" s="6" customFormat="1" ht="47.25">
      <c r="A20" s="5" t="s">
        <v>18</v>
      </c>
      <c r="B20" s="2" t="s">
        <v>12</v>
      </c>
      <c r="C20" s="3" t="s">
        <v>8</v>
      </c>
      <c r="D20" s="8">
        <v>1742.35</v>
      </c>
    </row>
    <row r="21" spans="1:4" s="6" customFormat="1">
      <c r="A21" s="5" t="s">
        <v>72</v>
      </c>
      <c r="B21" s="2" t="s">
        <v>14</v>
      </c>
      <c r="C21" s="3" t="s">
        <v>15</v>
      </c>
      <c r="D21" s="16">
        <f>D20/D22</f>
        <v>3.7778620988725065</v>
      </c>
    </row>
    <row r="22" spans="1:4" s="6" customFormat="1">
      <c r="A22" s="5" t="s">
        <v>73</v>
      </c>
      <c r="B22" s="2" t="s">
        <v>16</v>
      </c>
      <c r="C22" s="3" t="s">
        <v>17</v>
      </c>
      <c r="D22" s="8">
        <v>461.2</v>
      </c>
    </row>
    <row r="23" spans="1:4" s="6" customFormat="1" ht="31.5">
      <c r="A23" s="5" t="s">
        <v>19</v>
      </c>
      <c r="B23" s="2" t="s">
        <v>74</v>
      </c>
      <c r="C23" s="3" t="s">
        <v>8</v>
      </c>
      <c r="D23" s="8">
        <v>131.34</v>
      </c>
    </row>
    <row r="24" spans="1:4" s="6" customFormat="1">
      <c r="A24" s="5" t="s">
        <v>21</v>
      </c>
      <c r="B24" s="2" t="s">
        <v>58</v>
      </c>
      <c r="C24" s="3" t="s">
        <v>8</v>
      </c>
      <c r="D24" s="8">
        <v>0</v>
      </c>
    </row>
    <row r="25" spans="1:4" s="6" customFormat="1">
      <c r="A25" s="5" t="s">
        <v>23</v>
      </c>
      <c r="B25" s="2" t="s">
        <v>20</v>
      </c>
      <c r="C25" s="3" t="s">
        <v>8</v>
      </c>
      <c r="D25" s="8">
        <v>7590.78</v>
      </c>
    </row>
    <row r="26" spans="1:4" s="6" customFormat="1" ht="31.5">
      <c r="A26" s="5" t="s">
        <v>25</v>
      </c>
      <c r="B26" s="2" t="s">
        <v>22</v>
      </c>
      <c r="C26" s="3" t="s">
        <v>8</v>
      </c>
      <c r="D26" s="8">
        <v>2596.0500000000002</v>
      </c>
    </row>
    <row r="27" spans="1:4" s="6" customFormat="1">
      <c r="A27" s="5" t="s">
        <v>27</v>
      </c>
      <c r="B27" s="2" t="s">
        <v>24</v>
      </c>
      <c r="C27" s="3" t="s">
        <v>8</v>
      </c>
      <c r="D27" s="8">
        <v>0</v>
      </c>
    </row>
    <row r="28" spans="1:4" s="6" customFormat="1" ht="31.5">
      <c r="A28" s="5" t="s">
        <v>31</v>
      </c>
      <c r="B28" s="2" t="s">
        <v>26</v>
      </c>
      <c r="C28" s="3" t="s">
        <v>8</v>
      </c>
      <c r="D28" s="8">
        <v>100.15</v>
      </c>
    </row>
    <row r="29" spans="1:4" s="6" customFormat="1">
      <c r="A29" s="5" t="s">
        <v>35</v>
      </c>
      <c r="B29" s="2" t="s">
        <v>28</v>
      </c>
      <c r="C29" s="3" t="s">
        <v>8</v>
      </c>
      <c r="D29" s="8">
        <v>1021.24</v>
      </c>
    </row>
    <row r="30" spans="1:4" s="6" customFormat="1">
      <c r="A30" s="5" t="s">
        <v>76</v>
      </c>
      <c r="B30" s="2" t="s">
        <v>29</v>
      </c>
      <c r="C30" s="3" t="s">
        <v>8</v>
      </c>
      <c r="D30" s="19">
        <v>153.36000000000001</v>
      </c>
    </row>
    <row r="31" spans="1:4" s="6" customFormat="1">
      <c r="A31" s="5" t="s">
        <v>77</v>
      </c>
      <c r="B31" s="2" t="s">
        <v>30</v>
      </c>
      <c r="C31" s="3" t="s">
        <v>8</v>
      </c>
      <c r="D31" s="8">
        <v>52.5</v>
      </c>
    </row>
    <row r="32" spans="1:4" s="6" customFormat="1">
      <c r="A32" s="5" t="s">
        <v>36</v>
      </c>
      <c r="B32" s="2" t="s">
        <v>32</v>
      </c>
      <c r="C32" s="3" t="s">
        <v>8</v>
      </c>
      <c r="D32" s="8">
        <v>2938.8</v>
      </c>
    </row>
    <row r="33" spans="1:4" s="6" customFormat="1">
      <c r="A33" s="5" t="s">
        <v>75</v>
      </c>
      <c r="B33" s="2" t="s">
        <v>33</v>
      </c>
      <c r="C33" s="3" t="s">
        <v>8</v>
      </c>
      <c r="D33" s="8">
        <v>1607.7</v>
      </c>
    </row>
    <row r="34" spans="1:4" s="6" customFormat="1">
      <c r="A34" s="5" t="s">
        <v>78</v>
      </c>
      <c r="B34" s="2" t="s">
        <v>34</v>
      </c>
      <c r="C34" s="3" t="s">
        <v>8</v>
      </c>
      <c r="D34" s="8">
        <v>549.79999999999995</v>
      </c>
    </row>
    <row r="35" spans="1:4" s="6" customFormat="1" ht="31.5">
      <c r="A35" s="5" t="s">
        <v>79</v>
      </c>
      <c r="B35" s="2" t="s">
        <v>80</v>
      </c>
      <c r="C35" s="3" t="s">
        <v>8</v>
      </c>
      <c r="D35" s="8">
        <v>365.93</v>
      </c>
    </row>
    <row r="36" spans="1:4" s="6" customFormat="1" ht="47.25">
      <c r="A36" s="5" t="s">
        <v>81</v>
      </c>
      <c r="B36" s="2" t="s">
        <v>37</v>
      </c>
      <c r="C36" s="3" t="s">
        <v>8</v>
      </c>
      <c r="D36" s="8">
        <v>0</v>
      </c>
    </row>
    <row r="37" spans="1:4" s="6" customFormat="1" ht="31.5">
      <c r="A37" s="5" t="s">
        <v>5</v>
      </c>
      <c r="B37" s="2" t="s">
        <v>38</v>
      </c>
      <c r="C37" s="3" t="s">
        <v>8</v>
      </c>
      <c r="D37" s="8">
        <v>214.05</v>
      </c>
    </row>
    <row r="38" spans="1:4" s="6" customFormat="1">
      <c r="A38" s="5" t="s">
        <v>6</v>
      </c>
      <c r="B38" s="2" t="s">
        <v>82</v>
      </c>
      <c r="C38" s="3" t="s">
        <v>8</v>
      </c>
      <c r="D38" s="8">
        <v>0</v>
      </c>
    </row>
    <row r="39" spans="1:4" s="6" customFormat="1" ht="31.5">
      <c r="A39" s="5" t="s">
        <v>52</v>
      </c>
      <c r="B39" s="2" t="s">
        <v>83</v>
      </c>
      <c r="C39" s="3" t="s">
        <v>8</v>
      </c>
      <c r="D39" s="8">
        <v>0</v>
      </c>
    </row>
    <row r="40" spans="1:4" s="6" customFormat="1">
      <c r="A40" s="5" t="s">
        <v>39</v>
      </c>
      <c r="B40" s="2" t="s">
        <v>84</v>
      </c>
      <c r="C40" s="3" t="s">
        <v>85</v>
      </c>
      <c r="D40" s="17">
        <v>9.92</v>
      </c>
    </row>
    <row r="41" spans="1:4" s="6" customFormat="1">
      <c r="A41" s="5" t="s">
        <v>40</v>
      </c>
      <c r="B41" s="2" t="s">
        <v>86</v>
      </c>
      <c r="C41" s="3" t="s">
        <v>85</v>
      </c>
      <c r="D41" s="8">
        <v>2.61</v>
      </c>
    </row>
    <row r="42" spans="1:4" s="6" customFormat="1">
      <c r="A42" s="5" t="s">
        <v>41</v>
      </c>
      <c r="B42" s="2" t="s">
        <v>88</v>
      </c>
      <c r="C42" s="3" t="s">
        <v>89</v>
      </c>
      <c r="D42" s="8">
        <v>17.7</v>
      </c>
    </row>
    <row r="43" spans="1:4" s="6" customFormat="1" ht="31.5">
      <c r="A43" s="5" t="s">
        <v>87</v>
      </c>
      <c r="B43" s="2" t="s">
        <v>90</v>
      </c>
      <c r="C43" s="3" t="s">
        <v>89</v>
      </c>
      <c r="D43" s="8">
        <v>0</v>
      </c>
    </row>
    <row r="44" spans="1:4" s="6" customFormat="1">
      <c r="A44" s="5" t="s">
        <v>42</v>
      </c>
      <c r="B44" s="2" t="s">
        <v>91</v>
      </c>
      <c r="C44" s="3" t="s">
        <v>89</v>
      </c>
      <c r="D44" s="8">
        <v>0</v>
      </c>
    </row>
    <row r="45" spans="1:4" s="6" customFormat="1">
      <c r="A45" s="5" t="s">
        <v>45</v>
      </c>
      <c r="B45" s="2" t="s">
        <v>92</v>
      </c>
      <c r="C45" s="3" t="s">
        <v>89</v>
      </c>
      <c r="D45" s="8">
        <v>14.528</v>
      </c>
    </row>
    <row r="46" spans="1:4" s="6" customFormat="1">
      <c r="A46" s="5" t="s">
        <v>93</v>
      </c>
      <c r="B46" s="2" t="s">
        <v>43</v>
      </c>
      <c r="C46" s="3" t="s">
        <v>89</v>
      </c>
      <c r="D46" s="8">
        <v>0</v>
      </c>
    </row>
    <row r="47" spans="1:4" s="6" customFormat="1">
      <c r="A47" s="5" t="s">
        <v>94</v>
      </c>
      <c r="B47" s="2" t="s">
        <v>44</v>
      </c>
      <c r="C47" s="3" t="s">
        <v>89</v>
      </c>
      <c r="D47" s="8">
        <v>14.528</v>
      </c>
    </row>
    <row r="48" spans="1:4" s="6" customFormat="1" ht="31.5">
      <c r="A48" s="5" t="s">
        <v>47</v>
      </c>
      <c r="B48" s="2" t="s">
        <v>95</v>
      </c>
      <c r="C48" s="3" t="s">
        <v>46</v>
      </c>
      <c r="D48" s="17">
        <f>D49/D42</f>
        <v>0.17926553672316387</v>
      </c>
    </row>
    <row r="49" spans="1:4" s="6" customFormat="1">
      <c r="A49" s="5" t="s">
        <v>49</v>
      </c>
      <c r="B49" s="2" t="s">
        <v>96</v>
      </c>
      <c r="C49" s="3" t="s">
        <v>89</v>
      </c>
      <c r="D49" s="8">
        <v>3.173</v>
      </c>
    </row>
    <row r="50" spans="1:4" s="6" customFormat="1" ht="31.5">
      <c r="A50" s="5" t="s">
        <v>51</v>
      </c>
      <c r="B50" s="2" t="s">
        <v>97</v>
      </c>
      <c r="C50" s="3" t="s">
        <v>48</v>
      </c>
      <c r="D50" s="8">
        <v>6.4119999999999999</v>
      </c>
    </row>
    <row r="51" spans="1:4" s="6" customFormat="1">
      <c r="A51" s="5" t="s">
        <v>98</v>
      </c>
      <c r="B51" s="2" t="s">
        <v>99</v>
      </c>
      <c r="C51" s="3" t="s">
        <v>48</v>
      </c>
      <c r="D51" s="8">
        <v>0.8</v>
      </c>
    </row>
    <row r="52" spans="1:4" s="6" customFormat="1">
      <c r="A52" s="5" t="s">
        <v>54</v>
      </c>
      <c r="B52" s="2" t="s">
        <v>102</v>
      </c>
      <c r="C52" s="3" t="s">
        <v>50</v>
      </c>
      <c r="D52" s="8">
        <v>0</v>
      </c>
    </row>
    <row r="53" spans="1:4" s="6" customFormat="1">
      <c r="A53" s="5" t="s">
        <v>55</v>
      </c>
      <c r="B53" s="2" t="s">
        <v>103</v>
      </c>
      <c r="C53" s="3" t="s">
        <v>50</v>
      </c>
      <c r="D53" s="8">
        <v>3</v>
      </c>
    </row>
    <row r="54" spans="1:4" s="6" customFormat="1">
      <c r="A54" s="5" t="s">
        <v>56</v>
      </c>
      <c r="B54" s="2" t="s">
        <v>104</v>
      </c>
      <c r="C54" s="3" t="s">
        <v>50</v>
      </c>
      <c r="D54" s="8">
        <v>0</v>
      </c>
    </row>
    <row r="55" spans="1:4" s="6" customFormat="1" ht="31.5">
      <c r="A55" s="5" t="s">
        <v>100</v>
      </c>
      <c r="B55" s="2" t="s">
        <v>105</v>
      </c>
      <c r="C55" s="3" t="s">
        <v>106</v>
      </c>
      <c r="D55" s="8">
        <v>28</v>
      </c>
    </row>
    <row r="56" spans="1:4" s="6" customFormat="1" ht="31.5">
      <c r="A56" s="5" t="s">
        <v>101</v>
      </c>
      <c r="B56" s="2" t="s">
        <v>107</v>
      </c>
      <c r="C56" s="3" t="s">
        <v>108</v>
      </c>
      <c r="D56" s="19">
        <f>D16/(D42/0.56)</f>
        <v>242.865988700565</v>
      </c>
    </row>
    <row r="57" spans="1:4" s="6" customFormat="1" ht="31.5">
      <c r="A57" s="5" t="s">
        <v>109</v>
      </c>
      <c r="B57" s="2" t="s">
        <v>111</v>
      </c>
      <c r="C57" s="3" t="s">
        <v>112</v>
      </c>
      <c r="D57" s="19">
        <f>D22/D42</f>
        <v>26.056497175141242</v>
      </c>
    </row>
    <row r="58" spans="1:4" s="6" customFormat="1" ht="31.5">
      <c r="A58" s="5" t="s">
        <v>110</v>
      </c>
      <c r="B58" s="2" t="s">
        <v>113</v>
      </c>
      <c r="C58" s="3" t="s">
        <v>114</v>
      </c>
      <c r="D58" s="8">
        <v>0</v>
      </c>
    </row>
    <row r="59" spans="1:4">
      <c r="A59" s="12"/>
      <c r="B59" s="12"/>
      <c r="C59" s="12"/>
      <c r="D59" s="12"/>
    </row>
    <row r="60" spans="1:4">
      <c r="A60" s="12"/>
      <c r="B60" s="12"/>
      <c r="C60" s="12"/>
      <c r="D60" s="12"/>
    </row>
    <row r="61" spans="1:4">
      <c r="A61" s="12"/>
      <c r="B61" s="12"/>
      <c r="C61" s="12"/>
      <c r="D61" s="12"/>
    </row>
    <row r="62" spans="1:4">
      <c r="A62" s="12"/>
      <c r="B62" s="12"/>
      <c r="C62" s="12"/>
      <c r="D62" s="12"/>
    </row>
    <row r="63" spans="1:4">
      <c r="A63" s="12"/>
      <c r="B63" s="12"/>
      <c r="C63" s="12"/>
      <c r="D63" s="12"/>
    </row>
  </sheetData>
  <mergeCells count="4">
    <mergeCell ref="A3:D3"/>
    <mergeCell ref="B4:C4"/>
    <mergeCell ref="B5:C5"/>
    <mergeCell ref="A19:D19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opLeftCell="A10" workbookViewId="0">
      <selection activeCell="E11" sqref="E11"/>
    </sheetView>
  </sheetViews>
  <sheetFormatPr defaultRowHeight="15.75"/>
  <cols>
    <col min="1" max="1" width="6.85546875" style="9" bestFit="1" customWidth="1"/>
    <col min="2" max="2" width="51.28515625" style="10" customWidth="1"/>
    <col min="3" max="3" width="11.5703125" style="9" bestFit="1" customWidth="1"/>
    <col min="4" max="4" width="13.28515625" style="1" customWidth="1"/>
    <col min="5" max="5" width="12" style="1" customWidth="1"/>
    <col min="6" max="16384" width="9.140625" style="1"/>
  </cols>
  <sheetData>
    <row r="1" spans="1:5" ht="18.75">
      <c r="D1" s="11"/>
      <c r="E1" s="11" t="s">
        <v>59</v>
      </c>
    </row>
    <row r="2" spans="1:5" ht="18.75">
      <c r="D2" s="11"/>
      <c r="E2" s="11"/>
    </row>
    <row r="3" spans="1:5" ht="64.5" customHeight="1" thickBot="1">
      <c r="A3" s="42" t="s">
        <v>120</v>
      </c>
      <c r="B3" s="43"/>
      <c r="C3" s="43"/>
      <c r="D3" s="43"/>
      <c r="E3" s="43"/>
    </row>
    <row r="4" spans="1:5" ht="21" thickBot="1">
      <c r="A4" s="13"/>
      <c r="B4" s="34" t="s">
        <v>60</v>
      </c>
      <c r="C4" s="34"/>
      <c r="D4" s="13"/>
      <c r="E4" s="13"/>
    </row>
    <row r="5" spans="1:5" ht="20.25">
      <c r="A5" s="13"/>
      <c r="B5" s="35" t="s">
        <v>57</v>
      </c>
      <c r="C5" s="35"/>
      <c r="D5" s="13"/>
      <c r="E5" s="13"/>
    </row>
    <row r="6" spans="1:5">
      <c r="A6" s="4"/>
      <c r="B6" s="4"/>
      <c r="C6" s="4"/>
      <c r="D6" s="14"/>
      <c r="E6" s="14"/>
    </row>
    <row r="7" spans="1:5" s="21" customFormat="1" ht="25.5">
      <c r="A7" s="20" t="s">
        <v>0</v>
      </c>
      <c r="B7" s="20" t="s">
        <v>1</v>
      </c>
      <c r="C7" s="20" t="s">
        <v>2</v>
      </c>
      <c r="D7" s="20" t="s">
        <v>122</v>
      </c>
      <c r="E7" s="20" t="s">
        <v>123</v>
      </c>
    </row>
    <row r="8" spans="1:5" s="21" customFormat="1" ht="12.75">
      <c r="A8" s="20">
        <v>1</v>
      </c>
      <c r="B8" s="20">
        <f>A8+1</f>
        <v>2</v>
      </c>
      <c r="C8" s="20">
        <f>B8+1</f>
        <v>3</v>
      </c>
      <c r="D8" s="20">
        <f>C8+1</f>
        <v>4</v>
      </c>
      <c r="E8" s="20">
        <f>D8+1</f>
        <v>5</v>
      </c>
    </row>
    <row r="9" spans="1:5" s="25" customFormat="1" ht="51">
      <c r="A9" s="22" t="s">
        <v>3</v>
      </c>
      <c r="B9" s="23" t="s">
        <v>62</v>
      </c>
      <c r="C9" s="20" t="s">
        <v>7</v>
      </c>
      <c r="D9" s="24" t="s">
        <v>115</v>
      </c>
      <c r="E9" s="24" t="s">
        <v>115</v>
      </c>
    </row>
    <row r="10" spans="1:5" s="25" customFormat="1" ht="12.75">
      <c r="A10" s="22" t="s">
        <v>4</v>
      </c>
      <c r="B10" s="23" t="s">
        <v>53</v>
      </c>
      <c r="C10" s="20" t="s">
        <v>8</v>
      </c>
      <c r="D10" s="26">
        <v>20203.580000000002</v>
      </c>
      <c r="E10" s="26">
        <v>20284.8</v>
      </c>
    </row>
    <row r="11" spans="1:5" s="25" customFormat="1" ht="25.5">
      <c r="A11" s="22">
        <v>3</v>
      </c>
      <c r="B11" s="23" t="s">
        <v>9</v>
      </c>
      <c r="C11" s="20" t="s">
        <v>8</v>
      </c>
      <c r="D11" s="26">
        <v>20003.55</v>
      </c>
      <c r="E11" s="26">
        <v>20704.8</v>
      </c>
    </row>
    <row r="12" spans="1:5" s="25" customFormat="1" ht="12.75">
      <c r="A12" s="22" t="s">
        <v>10</v>
      </c>
      <c r="B12" s="23" t="s">
        <v>63</v>
      </c>
      <c r="C12" s="20" t="s">
        <v>8</v>
      </c>
      <c r="D12" s="26">
        <v>0</v>
      </c>
      <c r="E12" s="26">
        <v>0</v>
      </c>
    </row>
    <row r="13" spans="1:5" s="25" customFormat="1" ht="12.75">
      <c r="A13" s="22" t="s">
        <v>11</v>
      </c>
      <c r="B13" s="23" t="s">
        <v>64</v>
      </c>
      <c r="C13" s="20" t="s">
        <v>8</v>
      </c>
      <c r="D13" s="26">
        <v>4873.87</v>
      </c>
      <c r="E13" s="26">
        <v>5541.4</v>
      </c>
    </row>
    <row r="14" spans="1:5" s="25" customFormat="1" ht="12.75">
      <c r="A14" s="22" t="s">
        <v>13</v>
      </c>
      <c r="B14" s="23" t="s">
        <v>65</v>
      </c>
      <c r="C14" s="20" t="s">
        <v>8</v>
      </c>
      <c r="D14" s="26">
        <v>4873.87</v>
      </c>
      <c r="E14" s="26">
        <v>5541.4</v>
      </c>
    </row>
    <row r="15" spans="1:5" s="25" customFormat="1" ht="12.75">
      <c r="A15" s="22"/>
      <c r="B15" s="23" t="s">
        <v>66</v>
      </c>
      <c r="C15" s="20" t="s">
        <v>116</v>
      </c>
      <c r="D15" s="26">
        <v>6911</v>
      </c>
      <c r="E15" s="26">
        <v>7230.7</v>
      </c>
    </row>
    <row r="16" spans="1:5" s="25" customFormat="1" ht="12.75">
      <c r="A16" s="22"/>
      <c r="B16" s="23" t="s">
        <v>67</v>
      </c>
      <c r="C16" s="20" t="s">
        <v>68</v>
      </c>
      <c r="D16" s="27">
        <f>D14/D15*1000</f>
        <v>705.2336854290262</v>
      </c>
      <c r="E16" s="27">
        <f>E13/E15*1000</f>
        <v>766.37116738351756</v>
      </c>
    </row>
    <row r="17" spans="1:5" s="25" customFormat="1" ht="12.75">
      <c r="A17" s="22"/>
      <c r="B17" s="23" t="s">
        <v>69</v>
      </c>
      <c r="C17" s="20" t="s">
        <v>70</v>
      </c>
      <c r="D17" s="28" t="s">
        <v>117</v>
      </c>
      <c r="E17" s="28" t="s">
        <v>117</v>
      </c>
    </row>
    <row r="18" spans="1:5" s="25" customFormat="1" ht="12.75">
      <c r="A18" s="39" t="s">
        <v>71</v>
      </c>
      <c r="B18" s="40"/>
      <c r="C18" s="40"/>
      <c r="D18" s="41"/>
    </row>
    <row r="19" spans="1:5" s="25" customFormat="1" ht="38.25">
      <c r="A19" s="22" t="s">
        <v>18</v>
      </c>
      <c r="B19" s="23" t="s">
        <v>12</v>
      </c>
      <c r="C19" s="20" t="s">
        <v>8</v>
      </c>
      <c r="D19" s="26">
        <v>1618.58</v>
      </c>
      <c r="E19" s="26">
        <v>1414</v>
      </c>
    </row>
    <row r="20" spans="1:5" s="25" customFormat="1" ht="12.75">
      <c r="A20" s="22" t="s">
        <v>72</v>
      </c>
      <c r="B20" s="23" t="s">
        <v>14</v>
      </c>
      <c r="C20" s="20" t="s">
        <v>15</v>
      </c>
      <c r="D20" s="29">
        <f>D19/D21</f>
        <v>3.5094969644405896</v>
      </c>
      <c r="E20" s="29">
        <f>E19/E21</f>
        <v>3.8977649873749907</v>
      </c>
    </row>
    <row r="21" spans="1:5" s="25" customFormat="1" ht="12.75">
      <c r="A21" s="22" t="s">
        <v>73</v>
      </c>
      <c r="B21" s="23" t="s">
        <v>16</v>
      </c>
      <c r="C21" s="20" t="s">
        <v>17</v>
      </c>
      <c r="D21" s="26">
        <v>461.2</v>
      </c>
      <c r="E21" s="26">
        <v>362.77199999999999</v>
      </c>
    </row>
    <row r="22" spans="1:5" s="25" customFormat="1" ht="25.5">
      <c r="A22" s="22" t="s">
        <v>19</v>
      </c>
      <c r="B22" s="23" t="s">
        <v>74</v>
      </c>
      <c r="C22" s="20" t="s">
        <v>8</v>
      </c>
      <c r="D22" s="26">
        <v>140.05000000000001</v>
      </c>
      <c r="E22" s="26">
        <v>0</v>
      </c>
    </row>
    <row r="23" spans="1:5" s="25" customFormat="1" ht="25.5">
      <c r="A23" s="22" t="s">
        <v>21</v>
      </c>
      <c r="B23" s="23" t="s">
        <v>58</v>
      </c>
      <c r="C23" s="20" t="s">
        <v>8</v>
      </c>
      <c r="D23" s="26">
        <v>0</v>
      </c>
      <c r="E23" s="26">
        <v>0</v>
      </c>
    </row>
    <row r="24" spans="1:5" s="25" customFormat="1" ht="25.5">
      <c r="A24" s="22" t="s">
        <v>23</v>
      </c>
      <c r="B24" s="23" t="s">
        <v>20</v>
      </c>
      <c r="C24" s="20" t="s">
        <v>8</v>
      </c>
      <c r="D24" s="26">
        <v>6779.92</v>
      </c>
      <c r="E24" s="26">
        <v>4517.3</v>
      </c>
    </row>
    <row r="25" spans="1:5" s="25" customFormat="1" ht="25.5">
      <c r="A25" s="22" t="s">
        <v>25</v>
      </c>
      <c r="B25" s="23" t="s">
        <v>22</v>
      </c>
      <c r="C25" s="20" t="s">
        <v>8</v>
      </c>
      <c r="D25" s="26">
        <v>2047.54</v>
      </c>
      <c r="E25" s="26">
        <v>1159.9000000000001</v>
      </c>
    </row>
    <row r="26" spans="1:5" s="25" customFormat="1" ht="25.5">
      <c r="A26" s="22" t="s">
        <v>27</v>
      </c>
      <c r="B26" s="23" t="s">
        <v>24</v>
      </c>
      <c r="C26" s="20" t="s">
        <v>8</v>
      </c>
      <c r="D26" s="26">
        <v>0</v>
      </c>
      <c r="E26" s="26">
        <v>0.8</v>
      </c>
    </row>
    <row r="27" spans="1:5" s="25" customFormat="1" ht="25.5">
      <c r="A27" s="22" t="s">
        <v>31</v>
      </c>
      <c r="B27" s="23" t="s">
        <v>26</v>
      </c>
      <c r="C27" s="20" t="s">
        <v>8</v>
      </c>
      <c r="D27" s="26">
        <v>398.46</v>
      </c>
      <c r="E27" s="26">
        <v>233.8</v>
      </c>
    </row>
    <row r="28" spans="1:5" s="25" customFormat="1" ht="12.75">
      <c r="A28" s="22" t="s">
        <v>35</v>
      </c>
      <c r="B28" s="23" t="s">
        <v>28</v>
      </c>
      <c r="C28" s="20" t="s">
        <v>8</v>
      </c>
      <c r="D28" s="26">
        <v>1021.24</v>
      </c>
      <c r="E28" s="26">
        <v>1167.8</v>
      </c>
    </row>
    <row r="29" spans="1:5" s="25" customFormat="1" ht="12.75">
      <c r="A29" s="22" t="s">
        <v>76</v>
      </c>
      <c r="B29" s="23" t="s">
        <v>29</v>
      </c>
      <c r="C29" s="20" t="s">
        <v>8</v>
      </c>
      <c r="D29" s="30">
        <v>153.36000000000001</v>
      </c>
      <c r="E29" s="30">
        <v>0</v>
      </c>
    </row>
    <row r="30" spans="1:5" s="25" customFormat="1" ht="12.75">
      <c r="A30" s="22" t="s">
        <v>77</v>
      </c>
      <c r="B30" s="23" t="s">
        <v>30</v>
      </c>
      <c r="C30" s="20" t="s">
        <v>8</v>
      </c>
      <c r="D30" s="26">
        <v>52.5</v>
      </c>
      <c r="E30" s="26">
        <v>0</v>
      </c>
    </row>
    <row r="31" spans="1:5" s="25" customFormat="1" ht="12.75">
      <c r="A31" s="22" t="s">
        <v>36</v>
      </c>
      <c r="B31" s="23" t="s">
        <v>32</v>
      </c>
      <c r="C31" s="20" t="s">
        <v>8</v>
      </c>
      <c r="D31" s="26">
        <v>2740.03</v>
      </c>
      <c r="E31" s="26">
        <v>5221.2</v>
      </c>
    </row>
    <row r="32" spans="1:5" s="25" customFormat="1" ht="12.75">
      <c r="A32" s="22" t="s">
        <v>75</v>
      </c>
      <c r="B32" s="23" t="s">
        <v>33</v>
      </c>
      <c r="C32" s="20" t="s">
        <v>8</v>
      </c>
      <c r="D32" s="26">
        <v>1607.7</v>
      </c>
      <c r="E32" s="26">
        <v>2314.8000000000002</v>
      </c>
    </row>
    <row r="33" spans="1:5" s="25" customFormat="1" ht="12.75">
      <c r="A33" s="22" t="s">
        <v>78</v>
      </c>
      <c r="B33" s="23" t="s">
        <v>34</v>
      </c>
      <c r="C33" s="20" t="s">
        <v>8</v>
      </c>
      <c r="D33" s="26">
        <v>549.79999999999995</v>
      </c>
      <c r="E33" s="26">
        <v>650.70000000000005</v>
      </c>
    </row>
    <row r="34" spans="1:5" s="25" customFormat="1" ht="25.5">
      <c r="A34" s="22" t="s">
        <v>79</v>
      </c>
      <c r="B34" s="23" t="s">
        <v>80</v>
      </c>
      <c r="C34" s="20" t="s">
        <v>8</v>
      </c>
      <c r="D34" s="26">
        <v>383.86</v>
      </c>
      <c r="E34" s="26">
        <v>1170.5</v>
      </c>
    </row>
    <row r="35" spans="1:5" s="25" customFormat="1" ht="38.25">
      <c r="A35" s="22" t="s">
        <v>81</v>
      </c>
      <c r="B35" s="23" t="s">
        <v>37</v>
      </c>
      <c r="C35" s="20" t="s">
        <v>8</v>
      </c>
      <c r="D35" s="26">
        <v>0</v>
      </c>
      <c r="E35" s="26">
        <v>278.3</v>
      </c>
    </row>
    <row r="36" spans="1:5" s="25" customFormat="1" ht="25.5">
      <c r="A36" s="22" t="s">
        <v>5</v>
      </c>
      <c r="B36" s="23" t="s">
        <v>38</v>
      </c>
      <c r="C36" s="20" t="s">
        <v>8</v>
      </c>
      <c r="D36" s="26">
        <v>200.04</v>
      </c>
      <c r="E36" s="26">
        <v>-420.1</v>
      </c>
    </row>
    <row r="37" spans="1:5" s="25" customFormat="1" ht="12.75">
      <c r="A37" s="22" t="s">
        <v>6</v>
      </c>
      <c r="B37" s="23" t="s">
        <v>82</v>
      </c>
      <c r="C37" s="20" t="s">
        <v>8</v>
      </c>
      <c r="D37" s="26">
        <v>0</v>
      </c>
      <c r="E37" s="26">
        <v>0</v>
      </c>
    </row>
    <row r="38" spans="1:5" s="25" customFormat="1" ht="25.5">
      <c r="A38" s="22" t="s">
        <v>52</v>
      </c>
      <c r="B38" s="23" t="s">
        <v>83</v>
      </c>
      <c r="C38" s="20" t="s">
        <v>8</v>
      </c>
      <c r="D38" s="26">
        <v>0</v>
      </c>
      <c r="E38" s="26">
        <v>0</v>
      </c>
    </row>
    <row r="39" spans="1:5" s="25" customFormat="1" ht="12.75">
      <c r="A39" s="22" t="s">
        <v>39</v>
      </c>
      <c r="B39" s="23" t="s">
        <v>84</v>
      </c>
      <c r="C39" s="20" t="s">
        <v>85</v>
      </c>
      <c r="D39" s="27">
        <v>9.92</v>
      </c>
      <c r="E39" s="27">
        <v>9.92</v>
      </c>
    </row>
    <row r="40" spans="1:5" s="25" customFormat="1" ht="12.75">
      <c r="A40" s="22" t="s">
        <v>40</v>
      </c>
      <c r="B40" s="23" t="s">
        <v>86</v>
      </c>
      <c r="C40" s="20" t="s">
        <v>85</v>
      </c>
      <c r="D40" s="26">
        <v>2.61</v>
      </c>
      <c r="E40" s="26">
        <v>2.61</v>
      </c>
    </row>
    <row r="41" spans="1:5" s="25" customFormat="1" ht="25.5">
      <c r="A41" s="22" t="s">
        <v>41</v>
      </c>
      <c r="B41" s="23" t="s">
        <v>88</v>
      </c>
      <c r="C41" s="20" t="s">
        <v>89</v>
      </c>
      <c r="D41" s="26">
        <v>15.494999999999999</v>
      </c>
      <c r="E41" s="26">
        <v>15.478999999999999</v>
      </c>
    </row>
    <row r="42" spans="1:5" s="25" customFormat="1" ht="25.5">
      <c r="A42" s="22" t="s">
        <v>87</v>
      </c>
      <c r="B42" s="23" t="s">
        <v>90</v>
      </c>
      <c r="C42" s="20" t="s">
        <v>89</v>
      </c>
      <c r="D42" s="26">
        <v>0</v>
      </c>
      <c r="E42" s="26">
        <v>0</v>
      </c>
    </row>
    <row r="43" spans="1:5" s="25" customFormat="1" ht="25.5">
      <c r="A43" s="22" t="s">
        <v>42</v>
      </c>
      <c r="B43" s="23" t="s">
        <v>91</v>
      </c>
      <c r="C43" s="20" t="s">
        <v>89</v>
      </c>
      <c r="D43" s="26">
        <v>0</v>
      </c>
      <c r="E43" s="26">
        <v>0</v>
      </c>
    </row>
    <row r="44" spans="1:5" s="25" customFormat="1" ht="25.5">
      <c r="A44" s="22" t="s">
        <v>45</v>
      </c>
      <c r="B44" s="23" t="s">
        <v>92</v>
      </c>
      <c r="C44" s="20" t="s">
        <v>89</v>
      </c>
      <c r="D44" s="26">
        <v>12.474</v>
      </c>
      <c r="E44" s="26">
        <v>12.384</v>
      </c>
    </row>
    <row r="45" spans="1:5" s="25" customFormat="1" ht="12.75">
      <c r="A45" s="22" t="s">
        <v>93</v>
      </c>
      <c r="B45" s="23" t="s">
        <v>43</v>
      </c>
      <c r="C45" s="20" t="s">
        <v>89</v>
      </c>
      <c r="D45" s="26">
        <v>0</v>
      </c>
      <c r="E45" s="26">
        <v>0</v>
      </c>
    </row>
    <row r="46" spans="1:5" s="25" customFormat="1" ht="12.75">
      <c r="A46" s="22" t="s">
        <v>94</v>
      </c>
      <c r="B46" s="23" t="s">
        <v>44</v>
      </c>
      <c r="C46" s="20" t="s">
        <v>89</v>
      </c>
      <c r="D46" s="26">
        <v>12.474</v>
      </c>
      <c r="E46" s="26">
        <f>E44</f>
        <v>12.384</v>
      </c>
    </row>
    <row r="47" spans="1:5" s="25" customFormat="1" ht="25.5">
      <c r="A47" s="22" t="s">
        <v>47</v>
      </c>
      <c r="B47" s="23" t="s">
        <v>95</v>
      </c>
      <c r="C47" s="20" t="s">
        <v>46</v>
      </c>
      <c r="D47" s="27">
        <f>D48/D41</f>
        <v>0.20477573410777672</v>
      </c>
      <c r="E47" s="27">
        <f>E48/E41</f>
        <v>0.18825505523612637</v>
      </c>
    </row>
    <row r="48" spans="1:5" s="25" customFormat="1" ht="12.75">
      <c r="A48" s="22" t="s">
        <v>49</v>
      </c>
      <c r="B48" s="23" t="s">
        <v>96</v>
      </c>
      <c r="C48" s="20" t="s">
        <v>89</v>
      </c>
      <c r="D48" s="26">
        <v>3.173</v>
      </c>
      <c r="E48" s="26">
        <v>2.9140000000000001</v>
      </c>
    </row>
    <row r="49" spans="1:5" s="25" customFormat="1" ht="25.5">
      <c r="A49" s="22" t="s">
        <v>51</v>
      </c>
      <c r="B49" s="23" t="s">
        <v>97</v>
      </c>
      <c r="C49" s="20" t="s">
        <v>48</v>
      </c>
      <c r="D49" s="26">
        <v>6.4119999999999999</v>
      </c>
      <c r="E49" s="26">
        <v>6.4119999999999999</v>
      </c>
    </row>
    <row r="50" spans="1:5" s="25" customFormat="1" ht="25.5">
      <c r="A50" s="22" t="s">
        <v>98</v>
      </c>
      <c r="B50" s="23" t="s">
        <v>99</v>
      </c>
      <c r="C50" s="20" t="s">
        <v>48</v>
      </c>
      <c r="D50" s="26">
        <v>0.8</v>
      </c>
      <c r="E50" s="26">
        <v>0.8</v>
      </c>
    </row>
    <row r="51" spans="1:5" s="25" customFormat="1" ht="12.75">
      <c r="A51" s="22" t="s">
        <v>54</v>
      </c>
      <c r="B51" s="23" t="s">
        <v>102</v>
      </c>
      <c r="C51" s="20" t="s">
        <v>50</v>
      </c>
      <c r="D51" s="26">
        <v>0</v>
      </c>
      <c r="E51" s="26">
        <v>0</v>
      </c>
    </row>
    <row r="52" spans="1:5" s="25" customFormat="1" ht="12.75">
      <c r="A52" s="22" t="s">
        <v>55</v>
      </c>
      <c r="B52" s="23" t="s">
        <v>103</v>
      </c>
      <c r="C52" s="20" t="s">
        <v>50</v>
      </c>
      <c r="D52" s="26">
        <v>3</v>
      </c>
      <c r="E52" s="26">
        <v>3</v>
      </c>
    </row>
    <row r="53" spans="1:5" s="25" customFormat="1" ht="12.75">
      <c r="A53" s="22" t="s">
        <v>56</v>
      </c>
      <c r="B53" s="23" t="s">
        <v>104</v>
      </c>
      <c r="C53" s="20" t="s">
        <v>50</v>
      </c>
      <c r="D53" s="26">
        <v>0</v>
      </c>
      <c r="E53" s="26">
        <v>0</v>
      </c>
    </row>
    <row r="54" spans="1:5" s="25" customFormat="1" ht="25.5">
      <c r="A54" s="22" t="s">
        <v>100</v>
      </c>
      <c r="B54" s="23" t="s">
        <v>105</v>
      </c>
      <c r="C54" s="20" t="s">
        <v>106</v>
      </c>
      <c r="D54" s="26">
        <v>24</v>
      </c>
      <c r="E54" s="26">
        <v>24</v>
      </c>
    </row>
    <row r="55" spans="1:5" s="25" customFormat="1" ht="25.5">
      <c r="A55" s="22" t="s">
        <v>101</v>
      </c>
      <c r="B55" s="23" t="s">
        <v>107</v>
      </c>
      <c r="C55" s="20" t="s">
        <v>108</v>
      </c>
      <c r="D55" s="30">
        <f>D15/(D41/0.56)</f>
        <v>249.76831235882545</v>
      </c>
      <c r="E55" s="30">
        <v>333.25</v>
      </c>
    </row>
    <row r="56" spans="1:5" s="25" customFormat="1" ht="25.5">
      <c r="A56" s="22" t="s">
        <v>109</v>
      </c>
      <c r="B56" s="23" t="s">
        <v>111</v>
      </c>
      <c r="C56" s="20" t="s">
        <v>112</v>
      </c>
      <c r="D56" s="30">
        <f>D21/D44</f>
        <v>36.972903639570305</v>
      </c>
      <c r="E56" s="30">
        <f>E21/E44</f>
        <v>29.293604651162788</v>
      </c>
    </row>
    <row r="57" spans="1:5" s="25" customFormat="1" ht="25.5">
      <c r="A57" s="22" t="s">
        <v>110</v>
      </c>
      <c r="B57" s="23" t="s">
        <v>113</v>
      </c>
      <c r="C57" s="20" t="s">
        <v>114</v>
      </c>
      <c r="D57" s="26">
        <v>0</v>
      </c>
      <c r="E57" s="26">
        <v>0</v>
      </c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</sheetData>
  <mergeCells count="4">
    <mergeCell ref="B4:C4"/>
    <mergeCell ref="B5:C5"/>
    <mergeCell ref="A18:D18"/>
    <mergeCell ref="A3:E3"/>
  </mergeCells>
  <phoneticPr fontId="6" type="noConversion"/>
  <pageMargins left="0.74803149606299213" right="0.15748031496062992" top="0.48" bottom="0.19685039370078741" header="0.15748031496062992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topLeftCell="A10" workbookViewId="0">
      <selection activeCell="E12" sqref="E12"/>
    </sheetView>
  </sheetViews>
  <sheetFormatPr defaultRowHeight="15.75"/>
  <cols>
    <col min="1" max="1" width="6.85546875" style="9" bestFit="1" customWidth="1"/>
    <col min="2" max="2" width="58.42578125" style="10" customWidth="1"/>
    <col min="3" max="3" width="11.5703125" style="9" bestFit="1" customWidth="1"/>
    <col min="4" max="4" width="16.140625" style="1" customWidth="1"/>
    <col min="5" max="5" width="16" style="1" customWidth="1"/>
    <col min="6" max="16384" width="9.140625" style="1"/>
  </cols>
  <sheetData>
    <row r="1" spans="1:5" ht="18.75">
      <c r="D1" s="11"/>
      <c r="E1" s="11" t="s">
        <v>59</v>
      </c>
    </row>
    <row r="2" spans="1:5" ht="18.75">
      <c r="D2" s="11"/>
      <c r="E2" s="11"/>
    </row>
    <row r="3" spans="1:5" ht="119.25" customHeight="1" thickBot="1">
      <c r="A3" s="44" t="s">
        <v>121</v>
      </c>
      <c r="B3" s="45"/>
      <c r="C3" s="45"/>
      <c r="D3" s="45"/>
      <c r="E3" s="45"/>
    </row>
    <row r="4" spans="1:5" ht="21" thickBot="1">
      <c r="A4" s="13"/>
      <c r="B4" s="34" t="s">
        <v>60</v>
      </c>
      <c r="C4" s="34"/>
      <c r="D4" s="13"/>
      <c r="E4" s="13"/>
    </row>
    <row r="5" spans="1:5" ht="20.25">
      <c r="A5" s="13"/>
      <c r="B5" s="35" t="s">
        <v>57</v>
      </c>
      <c r="C5" s="35"/>
      <c r="D5" s="13"/>
      <c r="E5" s="13"/>
    </row>
    <row r="6" spans="1:5">
      <c r="A6" s="4"/>
      <c r="B6" s="4"/>
      <c r="C6" s="4"/>
      <c r="D6" s="14"/>
      <c r="E6" s="14"/>
    </row>
    <row r="7" spans="1:5" ht="31.5">
      <c r="A7" s="3" t="s">
        <v>0</v>
      </c>
      <c r="B7" s="3" t="s">
        <v>1</v>
      </c>
      <c r="C7" s="3" t="s">
        <v>2</v>
      </c>
      <c r="D7" s="3" t="s">
        <v>122</v>
      </c>
      <c r="E7" s="3" t="s">
        <v>123</v>
      </c>
    </row>
    <row r="8" spans="1:5">
      <c r="A8" s="3"/>
      <c r="B8" s="3"/>
      <c r="C8" s="3"/>
      <c r="D8" s="7"/>
      <c r="E8" s="7"/>
    </row>
    <row r="9" spans="1: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</row>
    <row r="10" spans="1:5" s="6" customFormat="1" ht="63">
      <c r="A10" s="5" t="s">
        <v>3</v>
      </c>
      <c r="B10" s="2" t="s">
        <v>62</v>
      </c>
      <c r="C10" s="3" t="s">
        <v>7</v>
      </c>
      <c r="D10" s="15" t="s">
        <v>115</v>
      </c>
      <c r="E10" s="15" t="s">
        <v>115</v>
      </c>
    </row>
    <row r="11" spans="1:5" s="6" customFormat="1">
      <c r="A11" s="5" t="s">
        <v>4</v>
      </c>
      <c r="B11" s="2" t="s">
        <v>53</v>
      </c>
      <c r="C11" s="3" t="s">
        <v>8</v>
      </c>
      <c r="D11" s="8">
        <v>20203.580000000002</v>
      </c>
      <c r="E11" s="8">
        <v>20736.150000000001</v>
      </c>
    </row>
    <row r="12" spans="1:5" s="6" customFormat="1" ht="31.5">
      <c r="A12" s="5">
        <v>3</v>
      </c>
      <c r="B12" s="2" t="s">
        <v>9</v>
      </c>
      <c r="C12" s="3" t="s">
        <v>8</v>
      </c>
      <c r="D12" s="8">
        <v>20003.55</v>
      </c>
      <c r="E12" s="8">
        <v>21937.74</v>
      </c>
    </row>
    <row r="13" spans="1:5" s="6" customFormat="1">
      <c r="A13" s="5" t="s">
        <v>10</v>
      </c>
      <c r="B13" s="2" t="s">
        <v>63</v>
      </c>
      <c r="C13" s="3" t="s">
        <v>8</v>
      </c>
      <c r="D13" s="8">
        <v>0</v>
      </c>
      <c r="E13" s="8">
        <v>0</v>
      </c>
    </row>
    <row r="14" spans="1:5" s="6" customFormat="1">
      <c r="A14" s="5" t="s">
        <v>11</v>
      </c>
      <c r="B14" s="2" t="s">
        <v>64</v>
      </c>
      <c r="C14" s="3" t="s">
        <v>8</v>
      </c>
      <c r="D14" s="8">
        <v>4873.87</v>
      </c>
      <c r="E14" s="8">
        <v>5499.11</v>
      </c>
    </row>
    <row r="15" spans="1:5" s="6" customFormat="1">
      <c r="A15" s="5" t="s">
        <v>13</v>
      </c>
      <c r="B15" s="2" t="s">
        <v>65</v>
      </c>
      <c r="C15" s="3" t="s">
        <v>8</v>
      </c>
      <c r="D15" s="8">
        <v>4873.87</v>
      </c>
      <c r="E15" s="8">
        <v>5499.11</v>
      </c>
    </row>
    <row r="16" spans="1:5" s="6" customFormat="1">
      <c r="A16" s="5"/>
      <c r="B16" s="2" t="s">
        <v>66</v>
      </c>
      <c r="C16" s="3" t="s">
        <v>116</v>
      </c>
      <c r="D16" s="8">
        <v>6911</v>
      </c>
      <c r="E16" s="8">
        <v>7070.7</v>
      </c>
    </row>
    <row r="17" spans="1:5" s="6" customFormat="1">
      <c r="A17" s="5"/>
      <c r="B17" s="2" t="s">
        <v>67</v>
      </c>
      <c r="C17" s="3" t="s">
        <v>68</v>
      </c>
      <c r="D17" s="17">
        <f>D15/D16*1000</f>
        <v>705.2336854290262</v>
      </c>
      <c r="E17" s="17">
        <f>E15/E16*1000</f>
        <v>777.73204916062059</v>
      </c>
    </row>
    <row r="18" spans="1:5" s="6" customFormat="1">
      <c r="A18" s="5"/>
      <c r="B18" s="2" t="s">
        <v>69</v>
      </c>
      <c r="C18" s="3" t="s">
        <v>70</v>
      </c>
      <c r="D18" s="18" t="s">
        <v>117</v>
      </c>
      <c r="E18" s="18" t="s">
        <v>117</v>
      </c>
    </row>
    <row r="19" spans="1:5" s="6" customFormat="1">
      <c r="A19" s="36" t="s">
        <v>71</v>
      </c>
      <c r="B19" s="37"/>
      <c r="C19" s="37"/>
      <c r="D19" s="38"/>
    </row>
    <row r="20" spans="1:5" s="6" customFormat="1" ht="47.25">
      <c r="A20" s="5" t="s">
        <v>18</v>
      </c>
      <c r="B20" s="2" t="s">
        <v>12</v>
      </c>
      <c r="C20" s="3" t="s">
        <v>8</v>
      </c>
      <c r="D20" s="8">
        <v>1618.58</v>
      </c>
      <c r="E20" s="8">
        <v>1494.72</v>
      </c>
    </row>
    <row r="21" spans="1:5" s="6" customFormat="1">
      <c r="A21" s="5" t="s">
        <v>72</v>
      </c>
      <c r="B21" s="2" t="s">
        <v>14</v>
      </c>
      <c r="C21" s="3" t="s">
        <v>15</v>
      </c>
      <c r="D21" s="16">
        <f>D20/D22</f>
        <v>3.5094969644405896</v>
      </c>
      <c r="E21" s="16">
        <f>E20/E22</f>
        <v>4.3183650120907986</v>
      </c>
    </row>
    <row r="22" spans="1:5" s="6" customFormat="1">
      <c r="A22" s="5" t="s">
        <v>73</v>
      </c>
      <c r="B22" s="2" t="s">
        <v>16</v>
      </c>
      <c r="C22" s="3" t="s">
        <v>17</v>
      </c>
      <c r="D22" s="8">
        <v>461.2</v>
      </c>
      <c r="E22" s="8">
        <v>346.13099999999997</v>
      </c>
    </row>
    <row r="23" spans="1:5" s="6" customFormat="1" ht="31.5">
      <c r="A23" s="5" t="s">
        <v>19</v>
      </c>
      <c r="B23" s="2" t="s">
        <v>74</v>
      </c>
      <c r="C23" s="3" t="s">
        <v>8</v>
      </c>
      <c r="D23" s="8">
        <v>140.05000000000001</v>
      </c>
      <c r="E23" s="8">
        <v>0</v>
      </c>
    </row>
    <row r="24" spans="1:5" s="6" customFormat="1" ht="31.5">
      <c r="A24" s="5" t="s">
        <v>21</v>
      </c>
      <c r="B24" s="2" t="s">
        <v>58</v>
      </c>
      <c r="C24" s="3" t="s">
        <v>8</v>
      </c>
      <c r="D24" s="8">
        <v>0</v>
      </c>
      <c r="E24" s="8">
        <v>0</v>
      </c>
    </row>
    <row r="25" spans="1:5" s="6" customFormat="1" ht="31.5">
      <c r="A25" s="5" t="s">
        <v>23</v>
      </c>
      <c r="B25" s="2" t="s">
        <v>20</v>
      </c>
      <c r="C25" s="3" t="s">
        <v>8</v>
      </c>
      <c r="D25" s="8">
        <v>6779.92</v>
      </c>
      <c r="E25" s="8">
        <v>4639.5</v>
      </c>
    </row>
    <row r="26" spans="1:5" s="6" customFormat="1" ht="31.5">
      <c r="A26" s="5" t="s">
        <v>25</v>
      </c>
      <c r="B26" s="2" t="s">
        <v>22</v>
      </c>
      <c r="C26" s="3" t="s">
        <v>8</v>
      </c>
      <c r="D26" s="8">
        <v>2047.54</v>
      </c>
      <c r="E26" s="8">
        <v>1524.2</v>
      </c>
    </row>
    <row r="27" spans="1:5" s="6" customFormat="1" ht="31.5">
      <c r="A27" s="5" t="s">
        <v>27</v>
      </c>
      <c r="B27" s="2" t="s">
        <v>24</v>
      </c>
      <c r="C27" s="3" t="s">
        <v>8</v>
      </c>
      <c r="D27" s="8">
        <v>0</v>
      </c>
      <c r="E27" s="8">
        <v>0.8</v>
      </c>
    </row>
    <row r="28" spans="1:5" s="6" customFormat="1" ht="31.5">
      <c r="A28" s="5" t="s">
        <v>31</v>
      </c>
      <c r="B28" s="2" t="s">
        <v>26</v>
      </c>
      <c r="C28" s="3" t="s">
        <v>8</v>
      </c>
      <c r="D28" s="8">
        <v>398.46</v>
      </c>
      <c r="E28" s="8">
        <v>566.46</v>
      </c>
    </row>
    <row r="29" spans="1:5" s="6" customFormat="1">
      <c r="A29" s="5" t="s">
        <v>35</v>
      </c>
      <c r="B29" s="2" t="s">
        <v>28</v>
      </c>
      <c r="C29" s="3" t="s">
        <v>8</v>
      </c>
      <c r="D29" s="8">
        <v>1021.24</v>
      </c>
      <c r="E29" s="8">
        <v>716.74</v>
      </c>
    </row>
    <row r="30" spans="1:5" s="6" customFormat="1">
      <c r="A30" s="5" t="s">
        <v>76</v>
      </c>
      <c r="B30" s="2" t="s">
        <v>29</v>
      </c>
      <c r="C30" s="3" t="s">
        <v>8</v>
      </c>
      <c r="D30" s="19">
        <v>153.36000000000001</v>
      </c>
      <c r="E30" s="17">
        <v>90</v>
      </c>
    </row>
    <row r="31" spans="1:5" s="6" customFormat="1">
      <c r="A31" s="5" t="s">
        <v>77</v>
      </c>
      <c r="B31" s="2" t="s">
        <v>30</v>
      </c>
      <c r="C31" s="3" t="s">
        <v>8</v>
      </c>
      <c r="D31" s="8">
        <v>52.5</v>
      </c>
      <c r="E31" s="8">
        <v>27.18</v>
      </c>
    </row>
    <row r="32" spans="1:5" s="6" customFormat="1" ht="31.5">
      <c r="A32" s="5" t="s">
        <v>36</v>
      </c>
      <c r="B32" s="2" t="s">
        <v>32</v>
      </c>
      <c r="C32" s="3" t="s">
        <v>8</v>
      </c>
      <c r="D32" s="8">
        <v>2740.03</v>
      </c>
      <c r="E32" s="17">
        <v>5272.1</v>
      </c>
    </row>
    <row r="33" spans="1:5" s="6" customFormat="1">
      <c r="A33" s="5" t="s">
        <v>75</v>
      </c>
      <c r="B33" s="2" t="s">
        <v>33</v>
      </c>
      <c r="C33" s="3" t="s">
        <v>8</v>
      </c>
      <c r="D33" s="8">
        <v>1607.7</v>
      </c>
      <c r="E33" s="8">
        <v>2243.8000000000002</v>
      </c>
    </row>
    <row r="34" spans="1:5" s="6" customFormat="1">
      <c r="A34" s="5" t="s">
        <v>78</v>
      </c>
      <c r="B34" s="2" t="s">
        <v>34</v>
      </c>
      <c r="C34" s="3" t="s">
        <v>8</v>
      </c>
      <c r="D34" s="8">
        <v>549.79999999999995</v>
      </c>
      <c r="E34" s="8">
        <v>640.20000000000005</v>
      </c>
    </row>
    <row r="35" spans="1:5" s="6" customFormat="1" ht="31.5">
      <c r="A35" s="5" t="s">
        <v>79</v>
      </c>
      <c r="B35" s="2" t="s">
        <v>80</v>
      </c>
      <c r="C35" s="3" t="s">
        <v>8</v>
      </c>
      <c r="D35" s="8">
        <v>383.86</v>
      </c>
      <c r="E35" s="8">
        <v>1863.02</v>
      </c>
    </row>
    <row r="36" spans="1:5" s="6" customFormat="1" ht="63">
      <c r="A36" s="5" t="s">
        <v>81</v>
      </c>
      <c r="B36" s="2" t="s">
        <v>37</v>
      </c>
      <c r="C36" s="3" t="s">
        <v>8</v>
      </c>
      <c r="D36" s="8">
        <v>0</v>
      </c>
      <c r="E36" s="8">
        <v>0</v>
      </c>
    </row>
    <row r="37" spans="1:5" s="6" customFormat="1" ht="31.5">
      <c r="A37" s="5" t="s">
        <v>5</v>
      </c>
      <c r="B37" s="2" t="s">
        <v>38</v>
      </c>
      <c r="C37" s="3" t="s">
        <v>8</v>
      </c>
      <c r="D37" s="8">
        <v>200.04</v>
      </c>
      <c r="E37" s="8">
        <v>0</v>
      </c>
    </row>
    <row r="38" spans="1:5" s="6" customFormat="1">
      <c r="A38" s="5" t="s">
        <v>6</v>
      </c>
      <c r="B38" s="2" t="s">
        <v>82</v>
      </c>
      <c r="C38" s="3" t="s">
        <v>8</v>
      </c>
      <c r="D38" s="8">
        <v>0</v>
      </c>
      <c r="E38" s="8">
        <v>0</v>
      </c>
    </row>
    <row r="39" spans="1:5" s="6" customFormat="1" ht="31.5">
      <c r="A39" s="5" t="s">
        <v>52</v>
      </c>
      <c r="B39" s="2" t="s">
        <v>83</v>
      </c>
      <c r="C39" s="3" t="s">
        <v>8</v>
      </c>
      <c r="D39" s="8">
        <v>0</v>
      </c>
      <c r="E39" s="8">
        <v>0</v>
      </c>
    </row>
    <row r="40" spans="1:5" s="6" customFormat="1">
      <c r="A40" s="5" t="s">
        <v>39</v>
      </c>
      <c r="B40" s="2" t="s">
        <v>84</v>
      </c>
      <c r="C40" s="3" t="s">
        <v>85</v>
      </c>
      <c r="D40" s="17">
        <v>9.92</v>
      </c>
      <c r="E40" s="17">
        <v>9.92</v>
      </c>
    </row>
    <row r="41" spans="1:5" s="6" customFormat="1">
      <c r="A41" s="5" t="s">
        <v>40</v>
      </c>
      <c r="B41" s="2" t="s">
        <v>86</v>
      </c>
      <c r="C41" s="3" t="s">
        <v>85</v>
      </c>
      <c r="D41" s="8">
        <v>2.61</v>
      </c>
      <c r="E41" s="8">
        <v>2.61</v>
      </c>
    </row>
    <row r="42" spans="1:5" s="6" customFormat="1" ht="31.5">
      <c r="A42" s="5" t="s">
        <v>41</v>
      </c>
      <c r="B42" s="2" t="s">
        <v>88</v>
      </c>
      <c r="C42" s="3" t="s">
        <v>89</v>
      </c>
      <c r="D42" s="8">
        <v>15.494999999999999</v>
      </c>
      <c r="E42" s="8">
        <v>15.478</v>
      </c>
    </row>
    <row r="43" spans="1:5" s="6" customFormat="1" ht="31.5">
      <c r="A43" s="5" t="s">
        <v>87</v>
      </c>
      <c r="B43" s="2" t="s">
        <v>90</v>
      </c>
      <c r="C43" s="3" t="s">
        <v>89</v>
      </c>
      <c r="D43" s="8">
        <v>0</v>
      </c>
      <c r="E43" s="8">
        <v>0.18</v>
      </c>
    </row>
    <row r="44" spans="1:5" s="6" customFormat="1" ht="31.5">
      <c r="A44" s="5" t="s">
        <v>42</v>
      </c>
      <c r="B44" s="2" t="s">
        <v>91</v>
      </c>
      <c r="C44" s="3" t="s">
        <v>89</v>
      </c>
      <c r="D44" s="8">
        <v>0</v>
      </c>
      <c r="E44" s="8">
        <v>0</v>
      </c>
    </row>
    <row r="45" spans="1:5" s="6" customFormat="1" ht="31.5">
      <c r="A45" s="5" t="s">
        <v>45</v>
      </c>
      <c r="B45" s="2" t="s">
        <v>92</v>
      </c>
      <c r="C45" s="3" t="s">
        <v>89</v>
      </c>
      <c r="D45" s="8">
        <v>12.474</v>
      </c>
      <c r="E45" s="8">
        <v>12.382</v>
      </c>
    </row>
    <row r="46" spans="1:5" s="6" customFormat="1">
      <c r="A46" s="5" t="s">
        <v>93</v>
      </c>
      <c r="B46" s="2" t="s">
        <v>43</v>
      </c>
      <c r="C46" s="3" t="s">
        <v>89</v>
      </c>
      <c r="D46" s="8">
        <v>0</v>
      </c>
      <c r="E46" s="8">
        <v>0.88500000000000001</v>
      </c>
    </row>
    <row r="47" spans="1:5" s="6" customFormat="1">
      <c r="A47" s="5" t="s">
        <v>94</v>
      </c>
      <c r="B47" s="2" t="s">
        <v>44</v>
      </c>
      <c r="C47" s="3" t="s">
        <v>89</v>
      </c>
      <c r="D47" s="8">
        <v>12.474</v>
      </c>
      <c r="E47" s="8">
        <v>11.497</v>
      </c>
    </row>
    <row r="48" spans="1:5" s="6" customFormat="1" ht="31.5">
      <c r="A48" s="5" t="s">
        <v>47</v>
      </c>
      <c r="B48" s="2" t="s">
        <v>95</v>
      </c>
      <c r="C48" s="3" t="s">
        <v>46</v>
      </c>
      <c r="D48" s="17">
        <f>D49/D42</f>
        <v>0.20477573410777672</v>
      </c>
      <c r="E48" s="17">
        <f>E49/E42</f>
        <v>0.18826721798682</v>
      </c>
    </row>
    <row r="49" spans="1:5" s="6" customFormat="1">
      <c r="A49" s="5" t="s">
        <v>49</v>
      </c>
      <c r="B49" s="2" t="s">
        <v>96</v>
      </c>
      <c r="C49" s="3" t="s">
        <v>89</v>
      </c>
      <c r="D49" s="8">
        <v>3.173</v>
      </c>
      <c r="E49" s="8">
        <v>2.9140000000000001</v>
      </c>
    </row>
    <row r="50" spans="1:5" s="6" customFormat="1" ht="31.5">
      <c r="A50" s="5" t="s">
        <v>51</v>
      </c>
      <c r="B50" s="2" t="s">
        <v>97</v>
      </c>
      <c r="C50" s="3" t="s">
        <v>48</v>
      </c>
      <c r="D50" s="8">
        <v>6.4119999999999999</v>
      </c>
      <c r="E50" s="8">
        <v>6.4119999999999999</v>
      </c>
    </row>
    <row r="51" spans="1:5" s="6" customFormat="1" ht="31.5">
      <c r="A51" s="5" t="s">
        <v>98</v>
      </c>
      <c r="B51" s="2" t="s">
        <v>99</v>
      </c>
      <c r="C51" s="3" t="s">
        <v>48</v>
      </c>
      <c r="D51" s="8">
        <v>0.8</v>
      </c>
      <c r="E51" s="8">
        <v>0.8</v>
      </c>
    </row>
    <row r="52" spans="1:5" s="6" customFormat="1">
      <c r="A52" s="5" t="s">
        <v>54</v>
      </c>
      <c r="B52" s="2" t="s">
        <v>102</v>
      </c>
      <c r="C52" s="3" t="s">
        <v>50</v>
      </c>
      <c r="D52" s="8">
        <v>0</v>
      </c>
      <c r="E52" s="8">
        <v>0</v>
      </c>
    </row>
    <row r="53" spans="1:5" s="6" customFormat="1">
      <c r="A53" s="5" t="s">
        <v>55</v>
      </c>
      <c r="B53" s="2" t="s">
        <v>103</v>
      </c>
      <c r="C53" s="3" t="s">
        <v>50</v>
      </c>
      <c r="D53" s="8">
        <v>3</v>
      </c>
      <c r="E53" s="8">
        <v>3</v>
      </c>
    </row>
    <row r="54" spans="1:5" s="6" customFormat="1">
      <c r="A54" s="5" t="s">
        <v>56</v>
      </c>
      <c r="B54" s="2" t="s">
        <v>104</v>
      </c>
      <c r="C54" s="3" t="s">
        <v>50</v>
      </c>
      <c r="D54" s="8">
        <v>0</v>
      </c>
      <c r="E54" s="8">
        <v>0</v>
      </c>
    </row>
    <row r="55" spans="1:5" s="6" customFormat="1" ht="31.5">
      <c r="A55" s="5" t="s">
        <v>100</v>
      </c>
      <c r="B55" s="2" t="s">
        <v>105</v>
      </c>
      <c r="C55" s="3" t="s">
        <v>106</v>
      </c>
      <c r="D55" s="8">
        <v>24</v>
      </c>
      <c r="E55" s="8">
        <v>24</v>
      </c>
    </row>
    <row r="56" spans="1:5" s="6" customFormat="1" ht="31.5">
      <c r="A56" s="5" t="s">
        <v>101</v>
      </c>
      <c r="B56" s="2" t="s">
        <v>107</v>
      </c>
      <c r="C56" s="3" t="s">
        <v>108</v>
      </c>
      <c r="D56" s="19">
        <f>D16/(D42/0.56)</f>
        <v>249.76831235882545</v>
      </c>
      <c r="E56" s="17">
        <v>259.94</v>
      </c>
    </row>
    <row r="57" spans="1:5" s="6" customFormat="1" ht="31.5">
      <c r="A57" s="5" t="s">
        <v>109</v>
      </c>
      <c r="B57" s="2" t="s">
        <v>111</v>
      </c>
      <c r="C57" s="3" t="s">
        <v>112</v>
      </c>
      <c r="D57" s="19">
        <f>D22/D42</f>
        <v>29.764440141981286</v>
      </c>
      <c r="E57" s="19">
        <f>E22/E42</f>
        <v>22.362772968083732</v>
      </c>
    </row>
    <row r="58" spans="1:5" s="6" customFormat="1" ht="31.5">
      <c r="A58" s="5" t="s">
        <v>110</v>
      </c>
      <c r="B58" s="2" t="s">
        <v>113</v>
      </c>
      <c r="C58" s="3" t="s">
        <v>114</v>
      </c>
      <c r="D58" s="8">
        <v>0</v>
      </c>
      <c r="E58" s="8">
        <v>0</v>
      </c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</sheetData>
  <mergeCells count="4">
    <mergeCell ref="B4:C4"/>
    <mergeCell ref="B5:C5"/>
    <mergeCell ref="A19:D19"/>
    <mergeCell ref="A3:E3"/>
  </mergeCells>
  <pageMargins left="0.70866141732283472" right="0.16" top="0.74803149606299213" bottom="0.23" header="0.31496062992125984" footer="0.17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25" workbookViewId="0">
      <selection activeCell="H34" sqref="H34"/>
    </sheetView>
  </sheetViews>
  <sheetFormatPr defaultRowHeight="15.75"/>
  <cols>
    <col min="1" max="1" width="6.85546875" style="9" bestFit="1" customWidth="1"/>
    <col min="2" max="2" width="58.42578125" style="10" customWidth="1"/>
    <col min="3" max="3" width="11.5703125" style="9" bestFit="1" customWidth="1"/>
    <col min="4" max="4" width="13.85546875" style="1" customWidth="1"/>
    <col min="5" max="5" width="14.85546875" style="1" customWidth="1"/>
    <col min="6" max="6" width="9.5703125" style="1" bestFit="1" customWidth="1"/>
    <col min="7" max="16384" width="9.140625" style="1"/>
  </cols>
  <sheetData>
    <row r="1" spans="1:6" ht="18.75">
      <c r="D1" s="11"/>
      <c r="E1" s="11" t="s">
        <v>59</v>
      </c>
    </row>
    <row r="2" spans="1:6" ht="18.75">
      <c r="D2" s="11"/>
      <c r="E2" s="11"/>
    </row>
    <row r="3" spans="1:6" ht="119.25" customHeight="1" thickBot="1">
      <c r="A3" s="44" t="s">
        <v>124</v>
      </c>
      <c r="B3" s="45"/>
      <c r="C3" s="45"/>
      <c r="D3" s="45"/>
      <c r="E3" s="45"/>
    </row>
    <row r="4" spans="1:6" ht="21" thickBot="1">
      <c r="A4" s="13"/>
      <c r="B4" s="34" t="s">
        <v>60</v>
      </c>
      <c r="C4" s="34"/>
      <c r="D4" s="13"/>
      <c r="E4" s="13"/>
    </row>
    <row r="5" spans="1:6" ht="20.25">
      <c r="A5" s="13"/>
      <c r="B5" s="35" t="s">
        <v>57</v>
      </c>
      <c r="C5" s="35"/>
      <c r="D5" s="13"/>
      <c r="E5" s="13"/>
    </row>
    <row r="6" spans="1:6">
      <c r="A6" s="4"/>
      <c r="B6" s="4"/>
      <c r="C6" s="4"/>
      <c r="D6" s="14"/>
      <c r="E6" s="14"/>
    </row>
    <row r="7" spans="1:6" ht="31.5">
      <c r="A7" s="3" t="s">
        <v>0</v>
      </c>
      <c r="B7" s="3" t="s">
        <v>1</v>
      </c>
      <c r="C7" s="3" t="s">
        <v>2</v>
      </c>
      <c r="D7" s="3" t="s">
        <v>122</v>
      </c>
      <c r="E7" s="3" t="s">
        <v>123</v>
      </c>
    </row>
    <row r="8" spans="1:6">
      <c r="A8" s="3"/>
      <c r="B8" s="3"/>
      <c r="C8" s="3"/>
      <c r="D8" s="7"/>
      <c r="E8" s="7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</row>
    <row r="10" spans="1:6" s="6" customFormat="1" ht="63">
      <c r="A10" s="5" t="s">
        <v>3</v>
      </c>
      <c r="B10" s="2" t="s">
        <v>62</v>
      </c>
      <c r="C10" s="3" t="s">
        <v>7</v>
      </c>
      <c r="D10" s="15" t="s">
        <v>115</v>
      </c>
      <c r="E10" s="15" t="s">
        <v>115</v>
      </c>
    </row>
    <row r="11" spans="1:6" s="6" customFormat="1">
      <c r="A11" s="5" t="s">
        <v>4</v>
      </c>
      <c r="B11" s="2" t="s">
        <v>53</v>
      </c>
      <c r="C11" s="3" t="s">
        <v>8</v>
      </c>
      <c r="D11" s="8">
        <v>20203.580000000002</v>
      </c>
      <c r="E11" s="8">
        <v>20388.2</v>
      </c>
    </row>
    <row r="12" spans="1:6" s="6" customFormat="1" ht="31.5">
      <c r="A12" s="5">
        <v>3</v>
      </c>
      <c r="B12" s="2" t="s">
        <v>9</v>
      </c>
      <c r="C12" s="3" t="s">
        <v>8</v>
      </c>
      <c r="D12" s="8">
        <v>20003.55</v>
      </c>
      <c r="E12" s="8">
        <v>21089.599999999999</v>
      </c>
      <c r="F12" s="46"/>
    </row>
    <row r="13" spans="1:6" s="6" customFormat="1">
      <c r="A13" s="5" t="s">
        <v>10</v>
      </c>
      <c r="B13" s="2" t="s">
        <v>63</v>
      </c>
      <c r="C13" s="3" t="s">
        <v>8</v>
      </c>
      <c r="D13" s="8">
        <v>0</v>
      </c>
      <c r="E13" s="8">
        <v>0</v>
      </c>
    </row>
    <row r="14" spans="1:6" s="6" customFormat="1">
      <c r="A14" s="5" t="s">
        <v>11</v>
      </c>
      <c r="B14" s="2" t="s">
        <v>64</v>
      </c>
      <c r="C14" s="3" t="s">
        <v>8</v>
      </c>
      <c r="D14" s="8">
        <v>4873.87</v>
      </c>
      <c r="E14" s="17">
        <f>E15</f>
        <v>4310.6499999999996</v>
      </c>
    </row>
    <row r="15" spans="1:6" s="6" customFormat="1">
      <c r="A15" s="5" t="s">
        <v>13</v>
      </c>
      <c r="B15" s="2" t="s">
        <v>65</v>
      </c>
      <c r="C15" s="3" t="s">
        <v>8</v>
      </c>
      <c r="D15" s="8">
        <v>4873.87</v>
      </c>
      <c r="E15" s="17">
        <v>4310.6499999999996</v>
      </c>
    </row>
    <row r="16" spans="1:6" s="6" customFormat="1">
      <c r="A16" s="5"/>
      <c r="B16" s="2" t="s">
        <v>66</v>
      </c>
      <c r="C16" s="3" t="s">
        <v>116</v>
      </c>
      <c r="D16" s="8">
        <v>6911</v>
      </c>
      <c r="E16" s="8">
        <v>6987.5</v>
      </c>
    </row>
    <row r="17" spans="1:5" s="6" customFormat="1">
      <c r="A17" s="5"/>
      <c r="B17" s="2" t="s">
        <v>67</v>
      </c>
      <c r="C17" s="3" t="s">
        <v>68</v>
      </c>
      <c r="D17" s="17">
        <f>D15/D16*1000</f>
        <v>705.2336854290262</v>
      </c>
      <c r="E17" s="17">
        <f>E15/E16*1000</f>
        <v>616.90876565295162</v>
      </c>
    </row>
    <row r="18" spans="1:5" s="6" customFormat="1">
      <c r="A18" s="5"/>
      <c r="B18" s="2" t="s">
        <v>69</v>
      </c>
      <c r="C18" s="3" t="s">
        <v>70</v>
      </c>
      <c r="D18" s="18" t="s">
        <v>117</v>
      </c>
      <c r="E18" s="18" t="s">
        <v>117</v>
      </c>
    </row>
    <row r="19" spans="1:5" s="6" customFormat="1">
      <c r="A19" s="36" t="s">
        <v>71</v>
      </c>
      <c r="B19" s="37"/>
      <c r="C19" s="37"/>
      <c r="D19" s="38"/>
    </row>
    <row r="20" spans="1:5" s="6" customFormat="1" ht="47.25">
      <c r="A20" s="5" t="s">
        <v>18</v>
      </c>
      <c r="B20" s="2" t="s">
        <v>12</v>
      </c>
      <c r="C20" s="3" t="s">
        <v>8</v>
      </c>
      <c r="D20" s="8">
        <v>1618.58</v>
      </c>
      <c r="E20" s="8">
        <v>1752.4</v>
      </c>
    </row>
    <row r="21" spans="1:5" s="6" customFormat="1">
      <c r="A21" s="5" t="s">
        <v>72</v>
      </c>
      <c r="B21" s="2" t="s">
        <v>14</v>
      </c>
      <c r="C21" s="3" t="s">
        <v>15</v>
      </c>
      <c r="D21" s="16">
        <f>D20/D22</f>
        <v>3.5094969644405896</v>
      </c>
      <c r="E21" s="16">
        <f>E20/E22</f>
        <v>5.1675380473405932</v>
      </c>
    </row>
    <row r="22" spans="1:5" s="6" customFormat="1">
      <c r="A22" s="5" t="s">
        <v>73</v>
      </c>
      <c r="B22" s="2" t="s">
        <v>16</v>
      </c>
      <c r="C22" s="3" t="s">
        <v>17</v>
      </c>
      <c r="D22" s="8">
        <v>461.2</v>
      </c>
      <c r="E22" s="8">
        <v>339.11700000000002</v>
      </c>
    </row>
    <row r="23" spans="1:5" s="6" customFormat="1" ht="31.5">
      <c r="A23" s="5" t="s">
        <v>19</v>
      </c>
      <c r="B23" s="2" t="s">
        <v>74</v>
      </c>
      <c r="C23" s="3" t="s">
        <v>8</v>
      </c>
      <c r="D23" s="8">
        <v>140.05000000000001</v>
      </c>
      <c r="E23" s="8">
        <v>0</v>
      </c>
    </row>
    <row r="24" spans="1:5" s="6" customFormat="1" ht="31.5">
      <c r="A24" s="5" t="s">
        <v>21</v>
      </c>
      <c r="B24" s="2" t="s">
        <v>58</v>
      </c>
      <c r="C24" s="3" t="s">
        <v>8</v>
      </c>
      <c r="D24" s="8">
        <v>0</v>
      </c>
      <c r="E24" s="8">
        <v>0</v>
      </c>
    </row>
    <row r="25" spans="1:5" s="6" customFormat="1" ht="31.5">
      <c r="A25" s="5" t="s">
        <v>23</v>
      </c>
      <c r="B25" s="2" t="s">
        <v>20</v>
      </c>
      <c r="C25" s="3" t="s">
        <v>8</v>
      </c>
      <c r="D25" s="8">
        <v>6779.92</v>
      </c>
      <c r="E25" s="8">
        <v>4527.3999999999996</v>
      </c>
    </row>
    <row r="26" spans="1:5" s="6" customFormat="1" ht="31.5">
      <c r="A26" s="5" t="s">
        <v>25</v>
      </c>
      <c r="B26" s="2" t="s">
        <v>22</v>
      </c>
      <c r="C26" s="3" t="s">
        <v>8</v>
      </c>
      <c r="D26" s="8">
        <v>2047.54</v>
      </c>
      <c r="E26" s="8">
        <v>1533.6</v>
      </c>
    </row>
    <row r="27" spans="1:5" s="6" customFormat="1" ht="31.5">
      <c r="A27" s="5" t="s">
        <v>27</v>
      </c>
      <c r="B27" s="2" t="s">
        <v>24</v>
      </c>
      <c r="C27" s="3" t="s">
        <v>8</v>
      </c>
      <c r="D27" s="8">
        <v>0</v>
      </c>
      <c r="E27" s="8">
        <v>0.8</v>
      </c>
    </row>
    <row r="28" spans="1:5" s="6" customFormat="1" ht="31.5">
      <c r="A28" s="5" t="s">
        <v>31</v>
      </c>
      <c r="B28" s="2" t="s">
        <v>26</v>
      </c>
      <c r="C28" s="3" t="s">
        <v>8</v>
      </c>
      <c r="D28" s="8">
        <v>398.46</v>
      </c>
      <c r="E28" s="8">
        <v>331.84</v>
      </c>
    </row>
    <row r="29" spans="1:5" s="6" customFormat="1">
      <c r="A29" s="5" t="s">
        <v>35</v>
      </c>
      <c r="B29" s="2" t="s">
        <v>28</v>
      </c>
      <c r="C29" s="3" t="s">
        <v>8</v>
      </c>
      <c r="D29" s="8">
        <v>1021.24</v>
      </c>
      <c r="E29" s="19">
        <f>2018.5+511.5</f>
        <v>2530</v>
      </c>
    </row>
    <row r="30" spans="1:5" s="6" customFormat="1">
      <c r="A30" s="5" t="s">
        <v>76</v>
      </c>
      <c r="B30" s="2" t="s">
        <v>29</v>
      </c>
      <c r="C30" s="3" t="s">
        <v>8</v>
      </c>
      <c r="D30" s="19">
        <v>153.36000000000001</v>
      </c>
      <c r="E30" s="19">
        <v>120</v>
      </c>
    </row>
    <row r="31" spans="1:5" s="6" customFormat="1">
      <c r="A31" s="5" t="s">
        <v>77</v>
      </c>
      <c r="B31" s="2" t="s">
        <v>30</v>
      </c>
      <c r="C31" s="3" t="s">
        <v>8</v>
      </c>
      <c r="D31" s="8">
        <v>52.5</v>
      </c>
      <c r="E31" s="8">
        <v>36.24</v>
      </c>
    </row>
    <row r="32" spans="1:5" s="6" customFormat="1" ht="31.5">
      <c r="A32" s="5" t="s">
        <v>36</v>
      </c>
      <c r="B32" s="2" t="s">
        <v>32</v>
      </c>
      <c r="C32" s="3" t="s">
        <v>8</v>
      </c>
      <c r="D32" s="8">
        <v>2740.03</v>
      </c>
      <c r="E32" s="8">
        <v>5413.7</v>
      </c>
    </row>
    <row r="33" spans="1:5" s="6" customFormat="1">
      <c r="A33" s="5" t="s">
        <v>75</v>
      </c>
      <c r="B33" s="2" t="s">
        <v>33</v>
      </c>
      <c r="C33" s="3" t="s">
        <v>8</v>
      </c>
      <c r="D33" s="8">
        <v>1607.7</v>
      </c>
      <c r="E33" s="8">
        <v>2452.1</v>
      </c>
    </row>
    <row r="34" spans="1:5" s="6" customFormat="1">
      <c r="A34" s="5" t="s">
        <v>78</v>
      </c>
      <c r="B34" s="2" t="s">
        <v>34</v>
      </c>
      <c r="C34" s="3" t="s">
        <v>8</v>
      </c>
      <c r="D34" s="8">
        <v>549.79999999999995</v>
      </c>
      <c r="E34" s="8">
        <v>555.70000000000005</v>
      </c>
    </row>
    <row r="35" spans="1:5" s="6" customFormat="1" ht="31.5">
      <c r="A35" s="5" t="s">
        <v>79</v>
      </c>
      <c r="B35" s="2" t="s">
        <v>80</v>
      </c>
      <c r="C35" s="3" t="s">
        <v>8</v>
      </c>
      <c r="D35" s="8">
        <v>383.86</v>
      </c>
      <c r="E35" s="8">
        <v>689.2</v>
      </c>
    </row>
    <row r="36" spans="1:5" s="6" customFormat="1" ht="63">
      <c r="A36" s="5" t="s">
        <v>81</v>
      </c>
      <c r="B36" s="2" t="s">
        <v>37</v>
      </c>
      <c r="C36" s="3" t="s">
        <v>8</v>
      </c>
      <c r="D36" s="8">
        <v>0</v>
      </c>
      <c r="E36" s="8">
        <v>0</v>
      </c>
    </row>
    <row r="37" spans="1:5" s="6" customFormat="1" ht="31.5">
      <c r="A37" s="5" t="s">
        <v>5</v>
      </c>
      <c r="B37" s="2" t="s">
        <v>38</v>
      </c>
      <c r="C37" s="3" t="s">
        <v>8</v>
      </c>
      <c r="D37" s="8">
        <v>200.04</v>
      </c>
      <c r="E37" s="8">
        <v>0</v>
      </c>
    </row>
    <row r="38" spans="1:5" s="6" customFormat="1">
      <c r="A38" s="5" t="s">
        <v>6</v>
      </c>
      <c r="B38" s="2" t="s">
        <v>82</v>
      </c>
      <c r="C38" s="3" t="s">
        <v>8</v>
      </c>
      <c r="D38" s="8">
        <v>0</v>
      </c>
      <c r="E38" s="8">
        <v>0</v>
      </c>
    </row>
    <row r="39" spans="1:5" s="6" customFormat="1" ht="31.5">
      <c r="A39" s="5" t="s">
        <v>52</v>
      </c>
      <c r="B39" s="2" t="s">
        <v>83</v>
      </c>
      <c r="C39" s="3" t="s">
        <v>8</v>
      </c>
      <c r="D39" s="8">
        <v>0</v>
      </c>
      <c r="E39" s="8">
        <v>0</v>
      </c>
    </row>
    <row r="40" spans="1:5" s="6" customFormat="1">
      <c r="A40" s="5" t="s">
        <v>39</v>
      </c>
      <c r="B40" s="2" t="s">
        <v>84</v>
      </c>
      <c r="C40" s="3" t="s">
        <v>85</v>
      </c>
      <c r="D40" s="17">
        <v>9.92</v>
      </c>
      <c r="E40" s="17">
        <v>9.92</v>
      </c>
    </row>
    <row r="41" spans="1:5" s="6" customFormat="1">
      <c r="A41" s="5" t="s">
        <v>40</v>
      </c>
      <c r="B41" s="2" t="s">
        <v>86</v>
      </c>
      <c r="C41" s="3" t="s">
        <v>85</v>
      </c>
      <c r="D41" s="8">
        <v>2.61</v>
      </c>
      <c r="E41" s="8">
        <v>2.61</v>
      </c>
    </row>
    <row r="42" spans="1:5" s="6" customFormat="1" ht="31.5">
      <c r="A42" s="5" t="s">
        <v>41</v>
      </c>
      <c r="B42" s="2" t="s">
        <v>88</v>
      </c>
      <c r="C42" s="3" t="s">
        <v>89</v>
      </c>
      <c r="D42" s="8">
        <v>15.494999999999999</v>
      </c>
      <c r="E42" s="16">
        <v>15.24</v>
      </c>
    </row>
    <row r="43" spans="1:5" s="6" customFormat="1" ht="31.5">
      <c r="A43" s="5" t="s">
        <v>87</v>
      </c>
      <c r="B43" s="2" t="s">
        <v>90</v>
      </c>
      <c r="C43" s="3" t="s">
        <v>89</v>
      </c>
      <c r="D43" s="8">
        <v>0</v>
      </c>
      <c r="E43" s="8">
        <v>0.18</v>
      </c>
    </row>
    <row r="44" spans="1:5" s="6" customFormat="1" ht="31.5">
      <c r="A44" s="5" t="s">
        <v>42</v>
      </c>
      <c r="B44" s="2" t="s">
        <v>91</v>
      </c>
      <c r="C44" s="3" t="s">
        <v>89</v>
      </c>
      <c r="D44" s="8">
        <v>0</v>
      </c>
      <c r="E44" s="8">
        <v>0</v>
      </c>
    </row>
    <row r="45" spans="1:5" s="6" customFormat="1" ht="31.5">
      <c r="A45" s="5" t="s">
        <v>45</v>
      </c>
      <c r="B45" s="2" t="s">
        <v>92</v>
      </c>
      <c r="C45" s="3" t="s">
        <v>89</v>
      </c>
      <c r="D45" s="8">
        <v>12.474</v>
      </c>
      <c r="E45" s="8">
        <v>12.144</v>
      </c>
    </row>
    <row r="46" spans="1:5" s="6" customFormat="1">
      <c r="A46" s="5" t="s">
        <v>93</v>
      </c>
      <c r="B46" s="2" t="s">
        <v>43</v>
      </c>
      <c r="C46" s="3" t="s">
        <v>89</v>
      </c>
      <c r="D46" s="8">
        <v>0</v>
      </c>
      <c r="E46" s="8">
        <v>0</v>
      </c>
    </row>
    <row r="47" spans="1:5" s="6" customFormat="1">
      <c r="A47" s="5" t="s">
        <v>94</v>
      </c>
      <c r="B47" s="2" t="s">
        <v>44</v>
      </c>
      <c r="C47" s="3" t="s">
        <v>89</v>
      </c>
      <c r="D47" s="8">
        <v>12.474</v>
      </c>
      <c r="E47" s="8">
        <v>12.144</v>
      </c>
    </row>
    <row r="48" spans="1:5" s="6" customFormat="1" ht="31.5">
      <c r="A48" s="5" t="s">
        <v>47</v>
      </c>
      <c r="B48" s="2" t="s">
        <v>95</v>
      </c>
      <c r="C48" s="3" t="s">
        <v>46</v>
      </c>
      <c r="D48" s="17">
        <f>D49/D42</f>
        <v>0.20477573410777672</v>
      </c>
      <c r="E48" s="17">
        <f>E49/E42</f>
        <v>0.19120734908136483</v>
      </c>
    </row>
    <row r="49" spans="1:5" s="6" customFormat="1">
      <c r="A49" s="5" t="s">
        <v>49</v>
      </c>
      <c r="B49" s="2" t="s">
        <v>96</v>
      </c>
      <c r="C49" s="3" t="s">
        <v>89</v>
      </c>
      <c r="D49" s="8">
        <v>3.173</v>
      </c>
      <c r="E49" s="8">
        <v>2.9140000000000001</v>
      </c>
    </row>
    <row r="50" spans="1:5" s="6" customFormat="1" ht="31.5">
      <c r="A50" s="5" t="s">
        <v>51</v>
      </c>
      <c r="B50" s="2" t="s">
        <v>97</v>
      </c>
      <c r="C50" s="3" t="s">
        <v>48</v>
      </c>
      <c r="D50" s="8">
        <v>6.4119999999999999</v>
      </c>
      <c r="E50" s="8">
        <v>6.4119999999999999</v>
      </c>
    </row>
    <row r="51" spans="1:5" s="6" customFormat="1" ht="31.5">
      <c r="A51" s="5" t="s">
        <v>98</v>
      </c>
      <c r="B51" s="2" t="s">
        <v>99</v>
      </c>
      <c r="C51" s="3" t="s">
        <v>48</v>
      </c>
      <c r="D51" s="8">
        <v>0.8</v>
      </c>
      <c r="E51" s="8">
        <v>0.8</v>
      </c>
    </row>
    <row r="52" spans="1:5" s="6" customFormat="1">
      <c r="A52" s="5" t="s">
        <v>54</v>
      </c>
      <c r="B52" s="2" t="s">
        <v>102</v>
      </c>
      <c r="C52" s="3" t="s">
        <v>50</v>
      </c>
      <c r="D52" s="8">
        <v>0</v>
      </c>
      <c r="E52" s="8">
        <v>0</v>
      </c>
    </row>
    <row r="53" spans="1:5" s="6" customFormat="1">
      <c r="A53" s="5" t="s">
        <v>55</v>
      </c>
      <c r="B53" s="2" t="s">
        <v>103</v>
      </c>
      <c r="C53" s="3" t="s">
        <v>50</v>
      </c>
      <c r="D53" s="8">
        <v>3</v>
      </c>
      <c r="E53" s="8">
        <v>3</v>
      </c>
    </row>
    <row r="54" spans="1:5" s="6" customFormat="1">
      <c r="A54" s="5" t="s">
        <v>56</v>
      </c>
      <c r="B54" s="2" t="s">
        <v>104</v>
      </c>
      <c r="C54" s="3" t="s">
        <v>50</v>
      </c>
      <c r="D54" s="8">
        <v>0</v>
      </c>
      <c r="E54" s="8">
        <v>0</v>
      </c>
    </row>
    <row r="55" spans="1:5" s="6" customFormat="1" ht="31.5">
      <c r="A55" s="5" t="s">
        <v>100</v>
      </c>
      <c r="B55" s="2" t="s">
        <v>105</v>
      </c>
      <c r="C55" s="3" t="s">
        <v>106</v>
      </c>
      <c r="D55" s="8">
        <v>24</v>
      </c>
      <c r="E55" s="8">
        <v>23</v>
      </c>
    </row>
    <row r="56" spans="1:5" s="6" customFormat="1" ht="31.5">
      <c r="A56" s="5" t="s">
        <v>101</v>
      </c>
      <c r="B56" s="2" t="s">
        <v>107</v>
      </c>
      <c r="C56" s="3" t="s">
        <v>108</v>
      </c>
      <c r="D56" s="19">
        <f>D16/(D42/0.56)</f>
        <v>249.76831235882545</v>
      </c>
      <c r="E56" s="19">
        <v>261.5</v>
      </c>
    </row>
    <row r="57" spans="1:5" s="6" customFormat="1" ht="31.5">
      <c r="A57" s="5" t="s">
        <v>109</v>
      </c>
      <c r="B57" s="2" t="s">
        <v>111</v>
      </c>
      <c r="C57" s="3" t="s">
        <v>112</v>
      </c>
      <c r="D57" s="19">
        <f>D22/D42</f>
        <v>29.764440141981286</v>
      </c>
      <c r="E57" s="19">
        <f>E22/E42</f>
        <v>22.251771653543308</v>
      </c>
    </row>
    <row r="58" spans="1:5" s="6" customFormat="1" ht="31.5">
      <c r="A58" s="5" t="s">
        <v>110</v>
      </c>
      <c r="B58" s="2" t="s">
        <v>113</v>
      </c>
      <c r="C58" s="3" t="s">
        <v>114</v>
      </c>
      <c r="D58" s="8">
        <v>0</v>
      </c>
      <c r="E58" s="8">
        <v>0</v>
      </c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</sheetData>
  <mergeCells count="4">
    <mergeCell ref="A3:E3"/>
    <mergeCell ref="B4:C4"/>
    <mergeCell ref="B5:C5"/>
    <mergeCell ref="A19:D19"/>
  </mergeCells>
  <pageMargins left="0.59055118110236227" right="0.15748031496062992" top="0.75" bottom="0.15748031496062992" header="0.15748031496062992" footer="0.15748031496062992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3"/>
  <sheetViews>
    <sheetView topLeftCell="A7" workbookViewId="0">
      <selection activeCell="I56" sqref="I56"/>
    </sheetView>
  </sheetViews>
  <sheetFormatPr defaultRowHeight="15.75"/>
  <cols>
    <col min="1" max="1" width="6.85546875" style="9" bestFit="1" customWidth="1"/>
    <col min="2" max="2" width="58.42578125" style="10" customWidth="1"/>
    <col min="3" max="3" width="11.5703125" style="9" bestFit="1" customWidth="1"/>
    <col min="4" max="4" width="13.85546875" style="1" customWidth="1"/>
    <col min="5" max="5" width="14.85546875" style="1" customWidth="1"/>
    <col min="6" max="16384" width="9.140625" style="1"/>
  </cols>
  <sheetData>
    <row r="1" spans="1:5" ht="18.75">
      <c r="D1" s="11"/>
      <c r="E1" s="11" t="s">
        <v>59</v>
      </c>
    </row>
    <row r="2" spans="1:5" ht="18.75">
      <c r="D2" s="11"/>
      <c r="E2" s="11"/>
    </row>
    <row r="3" spans="1:5" ht="119.25" customHeight="1" thickBot="1">
      <c r="A3" s="44" t="s">
        <v>125</v>
      </c>
      <c r="B3" s="45"/>
      <c r="C3" s="45"/>
      <c r="D3" s="45"/>
      <c r="E3" s="45"/>
    </row>
    <row r="4" spans="1:5" ht="21" thickBot="1">
      <c r="A4" s="13"/>
      <c r="B4" s="34" t="s">
        <v>60</v>
      </c>
      <c r="C4" s="34"/>
      <c r="D4" s="13"/>
      <c r="E4" s="13"/>
    </row>
    <row r="5" spans="1:5" ht="20.25">
      <c r="A5" s="13"/>
      <c r="B5" s="35" t="s">
        <v>57</v>
      </c>
      <c r="C5" s="35"/>
      <c r="D5" s="13"/>
      <c r="E5" s="13"/>
    </row>
    <row r="6" spans="1:5">
      <c r="A6" s="4"/>
      <c r="B6" s="4"/>
      <c r="C6" s="4"/>
      <c r="D6" s="14"/>
      <c r="E6" s="14"/>
    </row>
    <row r="7" spans="1:5" ht="31.5">
      <c r="A7" s="3" t="s">
        <v>0</v>
      </c>
      <c r="B7" s="3" t="s">
        <v>1</v>
      </c>
      <c r="C7" s="3" t="s">
        <v>2</v>
      </c>
      <c r="D7" s="3" t="s">
        <v>122</v>
      </c>
      <c r="E7" s="3" t="s">
        <v>123</v>
      </c>
    </row>
    <row r="8" spans="1:5">
      <c r="A8" s="3"/>
      <c r="B8" s="3"/>
      <c r="C8" s="3"/>
      <c r="D8" s="7"/>
      <c r="E8" s="7"/>
    </row>
    <row r="9" spans="1: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</row>
    <row r="10" spans="1:5" s="6" customFormat="1" ht="63">
      <c r="A10" s="5" t="s">
        <v>3</v>
      </c>
      <c r="B10" s="2" t="s">
        <v>62</v>
      </c>
      <c r="C10" s="3" t="s">
        <v>7</v>
      </c>
      <c r="D10" s="15" t="s">
        <v>115</v>
      </c>
      <c r="E10" s="15" t="s">
        <v>115</v>
      </c>
    </row>
    <row r="11" spans="1:5" s="6" customFormat="1">
      <c r="A11" s="5" t="s">
        <v>4</v>
      </c>
      <c r="B11" s="2" t="s">
        <v>53</v>
      </c>
      <c r="C11" s="3" t="s">
        <v>8</v>
      </c>
      <c r="D11" s="8">
        <v>27069.01</v>
      </c>
      <c r="E11" s="8"/>
    </row>
    <row r="12" spans="1:5" s="6" customFormat="1" ht="31.5">
      <c r="A12" s="5">
        <v>3</v>
      </c>
      <c r="B12" s="2" t="s">
        <v>9</v>
      </c>
      <c r="C12" s="3" t="s">
        <v>8</v>
      </c>
      <c r="D12" s="8">
        <v>26798.32</v>
      </c>
      <c r="E12" s="8"/>
    </row>
    <row r="13" spans="1:5" s="6" customFormat="1">
      <c r="A13" s="5" t="s">
        <v>10</v>
      </c>
      <c r="B13" s="2" t="s">
        <v>63</v>
      </c>
      <c r="C13" s="3" t="s">
        <v>8</v>
      </c>
      <c r="D13" s="8">
        <v>0</v>
      </c>
      <c r="E13" s="8"/>
    </row>
    <row r="14" spans="1:5" s="6" customFormat="1">
      <c r="A14" s="5" t="s">
        <v>11</v>
      </c>
      <c r="B14" s="2" t="s">
        <v>64</v>
      </c>
      <c r="C14" s="3" t="s">
        <v>8</v>
      </c>
      <c r="D14" s="8">
        <v>4447.4399999999996</v>
      </c>
      <c r="E14" s="8"/>
    </row>
    <row r="15" spans="1:5" s="6" customFormat="1">
      <c r="A15" s="5" t="s">
        <v>13</v>
      </c>
      <c r="B15" s="2" t="s">
        <v>65</v>
      </c>
      <c r="C15" s="3" t="s">
        <v>8</v>
      </c>
      <c r="D15" s="8">
        <v>4447.4399999999996</v>
      </c>
      <c r="E15" s="8"/>
    </row>
    <row r="16" spans="1:5" s="6" customFormat="1">
      <c r="A16" s="5"/>
      <c r="B16" s="2" t="s">
        <v>66</v>
      </c>
      <c r="C16" s="3" t="s">
        <v>116</v>
      </c>
      <c r="D16" s="8">
        <v>6876</v>
      </c>
      <c r="E16" s="8"/>
    </row>
    <row r="17" spans="1:5" s="6" customFormat="1">
      <c r="A17" s="5"/>
      <c r="B17" s="2" t="s">
        <v>67</v>
      </c>
      <c r="C17" s="3" t="s">
        <v>68</v>
      </c>
      <c r="D17" s="17">
        <f>D15/D16*1000</f>
        <v>646.80628272251306</v>
      </c>
      <c r="E17" s="17"/>
    </row>
    <row r="18" spans="1:5" s="6" customFormat="1">
      <c r="A18" s="5"/>
      <c r="B18" s="2" t="s">
        <v>69</v>
      </c>
      <c r="C18" s="3" t="s">
        <v>70</v>
      </c>
      <c r="D18" s="18" t="s">
        <v>117</v>
      </c>
      <c r="E18" s="18" t="s">
        <v>117</v>
      </c>
    </row>
    <row r="19" spans="1:5" s="6" customFormat="1">
      <c r="A19" s="36" t="s">
        <v>71</v>
      </c>
      <c r="B19" s="37"/>
      <c r="C19" s="37"/>
      <c r="D19" s="38"/>
    </row>
    <row r="20" spans="1:5" s="6" customFormat="1" ht="47.25">
      <c r="A20" s="5" t="s">
        <v>18</v>
      </c>
      <c r="B20" s="2" t="s">
        <v>12</v>
      </c>
      <c r="C20" s="3" t="s">
        <v>8</v>
      </c>
      <c r="D20" s="8">
        <v>2488.1799999999998</v>
      </c>
      <c r="E20" s="8"/>
    </row>
    <row r="21" spans="1:5" s="6" customFormat="1">
      <c r="A21" s="5" t="s">
        <v>72</v>
      </c>
      <c r="B21" s="2" t="s">
        <v>14</v>
      </c>
      <c r="C21" s="3" t="s">
        <v>15</v>
      </c>
      <c r="D21" s="16">
        <f>D20/D22</f>
        <v>5.4253985351611469</v>
      </c>
      <c r="E21" s="16"/>
    </row>
    <row r="22" spans="1:5" s="6" customFormat="1">
      <c r="A22" s="5" t="s">
        <v>73</v>
      </c>
      <c r="B22" s="2" t="s">
        <v>16</v>
      </c>
      <c r="C22" s="3" t="s">
        <v>17</v>
      </c>
      <c r="D22" s="8">
        <v>458.61700000000002</v>
      </c>
      <c r="E22" s="8"/>
    </row>
    <row r="23" spans="1:5" s="6" customFormat="1" ht="31.5">
      <c r="A23" s="5" t="s">
        <v>19</v>
      </c>
      <c r="B23" s="2" t="s">
        <v>74</v>
      </c>
      <c r="C23" s="3" t="s">
        <v>8</v>
      </c>
      <c r="D23" s="8">
        <v>155.31</v>
      </c>
      <c r="E23" s="8"/>
    </row>
    <row r="24" spans="1:5" s="6" customFormat="1" ht="31.5">
      <c r="A24" s="5" t="s">
        <v>21</v>
      </c>
      <c r="B24" s="2" t="s">
        <v>58</v>
      </c>
      <c r="C24" s="3" t="s">
        <v>8</v>
      </c>
      <c r="D24" s="8">
        <v>0</v>
      </c>
      <c r="E24" s="8"/>
    </row>
    <row r="25" spans="1:5" s="6" customFormat="1" ht="31.5">
      <c r="A25" s="5" t="s">
        <v>23</v>
      </c>
      <c r="B25" s="2" t="s">
        <v>20</v>
      </c>
      <c r="C25" s="3" t="s">
        <v>8</v>
      </c>
      <c r="D25" s="8">
        <v>7878.88</v>
      </c>
      <c r="E25" s="8"/>
    </row>
    <row r="26" spans="1:5" s="6" customFormat="1" ht="31.5">
      <c r="A26" s="5" t="s">
        <v>25</v>
      </c>
      <c r="B26" s="2" t="s">
        <v>22</v>
      </c>
      <c r="C26" s="3" t="s">
        <v>8</v>
      </c>
      <c r="D26" s="8">
        <v>2379.42</v>
      </c>
      <c r="E26" s="8"/>
    </row>
    <row r="27" spans="1:5" s="6" customFormat="1" ht="31.5">
      <c r="A27" s="5" t="s">
        <v>27</v>
      </c>
      <c r="B27" s="2" t="s">
        <v>24</v>
      </c>
      <c r="C27" s="3" t="s">
        <v>8</v>
      </c>
      <c r="D27" s="8">
        <v>0.79</v>
      </c>
      <c r="E27" s="8"/>
    </row>
    <row r="28" spans="1:5" s="6" customFormat="1" ht="31.5">
      <c r="A28" s="5" t="s">
        <v>31</v>
      </c>
      <c r="B28" s="2" t="s">
        <v>26</v>
      </c>
      <c r="C28" s="3" t="s">
        <v>8</v>
      </c>
      <c r="D28" s="8">
        <v>400.54</v>
      </c>
      <c r="E28" s="8"/>
    </row>
    <row r="29" spans="1:5" s="6" customFormat="1">
      <c r="A29" s="5" t="s">
        <v>35</v>
      </c>
      <c r="B29" s="2" t="s">
        <v>28</v>
      </c>
      <c r="C29" s="3" t="s">
        <v>8</v>
      </c>
      <c r="D29" s="8">
        <v>1409.95</v>
      </c>
      <c r="E29" s="8"/>
    </row>
    <row r="30" spans="1:5" s="6" customFormat="1">
      <c r="A30" s="5" t="s">
        <v>76</v>
      </c>
      <c r="B30" s="2" t="s">
        <v>29</v>
      </c>
      <c r="C30" s="3" t="s">
        <v>8</v>
      </c>
      <c r="D30" s="19">
        <v>319.94</v>
      </c>
      <c r="E30" s="19"/>
    </row>
    <row r="31" spans="1:5" s="6" customFormat="1">
      <c r="A31" s="5" t="s">
        <v>77</v>
      </c>
      <c r="B31" s="2" t="s">
        <v>30</v>
      </c>
      <c r="C31" s="3" t="s">
        <v>8</v>
      </c>
      <c r="D31" s="8">
        <v>96.62</v>
      </c>
      <c r="E31" s="8"/>
    </row>
    <row r="32" spans="1:5" s="6" customFormat="1" ht="31.5">
      <c r="A32" s="5" t="s">
        <v>36</v>
      </c>
      <c r="B32" s="2" t="s">
        <v>32</v>
      </c>
      <c r="C32" s="3" t="s">
        <v>8</v>
      </c>
      <c r="D32" s="8">
        <v>5913.29</v>
      </c>
      <c r="E32" s="8"/>
    </row>
    <row r="33" spans="1:5" s="6" customFormat="1">
      <c r="A33" s="5" t="s">
        <v>75</v>
      </c>
      <c r="B33" s="2" t="s">
        <v>33</v>
      </c>
      <c r="C33" s="3" t="s">
        <v>8</v>
      </c>
      <c r="D33" s="8">
        <v>3454.5</v>
      </c>
      <c r="E33" s="8"/>
    </row>
    <row r="34" spans="1:5" s="6" customFormat="1">
      <c r="A34" s="5" t="s">
        <v>78</v>
      </c>
      <c r="B34" s="2" t="s">
        <v>34</v>
      </c>
      <c r="C34" s="3" t="s">
        <v>8</v>
      </c>
      <c r="D34" s="8">
        <v>1043.26</v>
      </c>
      <c r="E34" s="8"/>
    </row>
    <row r="35" spans="1:5" s="6" customFormat="1" ht="31.5">
      <c r="A35" s="5" t="s">
        <v>79</v>
      </c>
      <c r="B35" s="2" t="s">
        <v>80</v>
      </c>
      <c r="C35" s="3" t="s">
        <v>8</v>
      </c>
      <c r="D35" s="8">
        <v>1900.3</v>
      </c>
      <c r="E35" s="8"/>
    </row>
    <row r="36" spans="1:5" s="6" customFormat="1" ht="63">
      <c r="A36" s="5" t="s">
        <v>81</v>
      </c>
      <c r="B36" s="2" t="s">
        <v>37</v>
      </c>
      <c r="C36" s="3" t="s">
        <v>8</v>
      </c>
      <c r="D36" s="8">
        <v>0</v>
      </c>
      <c r="E36" s="8"/>
    </row>
    <row r="37" spans="1:5" s="6" customFormat="1" ht="31.5">
      <c r="A37" s="5" t="s">
        <v>5</v>
      </c>
      <c r="B37" s="2" t="s">
        <v>38</v>
      </c>
      <c r="C37" s="3" t="s">
        <v>8</v>
      </c>
      <c r="D37" s="8">
        <v>270.69</v>
      </c>
      <c r="E37" s="8"/>
    </row>
    <row r="38" spans="1:5" s="6" customFormat="1">
      <c r="A38" s="5" t="s">
        <v>6</v>
      </c>
      <c r="B38" s="2" t="s">
        <v>82</v>
      </c>
      <c r="C38" s="3" t="s">
        <v>8</v>
      </c>
      <c r="D38" s="8">
        <v>0</v>
      </c>
      <c r="E38" s="8"/>
    </row>
    <row r="39" spans="1:5" s="6" customFormat="1" ht="31.5">
      <c r="A39" s="5" t="s">
        <v>52</v>
      </c>
      <c r="B39" s="2" t="s">
        <v>83</v>
      </c>
      <c r="C39" s="3" t="s">
        <v>8</v>
      </c>
      <c r="D39" s="8">
        <v>0</v>
      </c>
      <c r="E39" s="8"/>
    </row>
    <row r="40" spans="1:5" s="6" customFormat="1">
      <c r="A40" s="5" t="s">
        <v>39</v>
      </c>
      <c r="B40" s="2" t="s">
        <v>84</v>
      </c>
      <c r="C40" s="3" t="s">
        <v>85</v>
      </c>
      <c r="D40" s="17">
        <v>9.92</v>
      </c>
      <c r="E40" s="17"/>
    </row>
    <row r="41" spans="1:5" s="6" customFormat="1">
      <c r="A41" s="5" t="s">
        <v>40</v>
      </c>
      <c r="B41" s="2" t="s">
        <v>86</v>
      </c>
      <c r="C41" s="3" t="s">
        <v>85</v>
      </c>
      <c r="D41" s="8">
        <v>2.61</v>
      </c>
      <c r="E41" s="8"/>
    </row>
    <row r="42" spans="1:5" s="6" customFormat="1" ht="31.5">
      <c r="A42" s="5" t="s">
        <v>41</v>
      </c>
      <c r="B42" s="2" t="s">
        <v>88</v>
      </c>
      <c r="C42" s="3" t="s">
        <v>89</v>
      </c>
      <c r="D42" s="16">
        <v>15.439920000000001</v>
      </c>
      <c r="E42" s="8"/>
    </row>
    <row r="43" spans="1:5" s="6" customFormat="1" ht="31.5">
      <c r="A43" s="5" t="s">
        <v>87</v>
      </c>
      <c r="B43" s="2" t="s">
        <v>90</v>
      </c>
      <c r="C43" s="3" t="s">
        <v>89</v>
      </c>
      <c r="D43" s="8">
        <v>0</v>
      </c>
      <c r="E43" s="8"/>
    </row>
    <row r="44" spans="1:5" s="6" customFormat="1" ht="31.5">
      <c r="A44" s="5" t="s">
        <v>42</v>
      </c>
      <c r="B44" s="2" t="s">
        <v>91</v>
      </c>
      <c r="C44" s="3" t="s">
        <v>89</v>
      </c>
      <c r="D44" s="8">
        <v>0</v>
      </c>
      <c r="E44" s="8"/>
    </row>
    <row r="45" spans="1:5" s="6" customFormat="1" ht="31.5">
      <c r="A45" s="5" t="s">
        <v>45</v>
      </c>
      <c r="B45" s="2" t="s">
        <v>92</v>
      </c>
      <c r="C45" s="3" t="s">
        <v>89</v>
      </c>
      <c r="D45" s="8">
        <v>12.419</v>
      </c>
      <c r="E45" s="8"/>
    </row>
    <row r="46" spans="1:5" s="6" customFormat="1">
      <c r="A46" s="5" t="s">
        <v>93</v>
      </c>
      <c r="B46" s="2" t="s">
        <v>43</v>
      </c>
      <c r="C46" s="3" t="s">
        <v>89</v>
      </c>
      <c r="D46" s="8">
        <v>0</v>
      </c>
      <c r="E46" s="8"/>
    </row>
    <row r="47" spans="1:5" s="6" customFormat="1">
      <c r="A47" s="5" t="s">
        <v>94</v>
      </c>
      <c r="B47" s="2" t="s">
        <v>44</v>
      </c>
      <c r="C47" s="3" t="s">
        <v>89</v>
      </c>
      <c r="D47" s="8">
        <v>12.419</v>
      </c>
      <c r="E47" s="8"/>
    </row>
    <row r="48" spans="1:5" s="6" customFormat="1" ht="31.5">
      <c r="A48" s="5" t="s">
        <v>47</v>
      </c>
      <c r="B48" s="2" t="s">
        <v>95</v>
      </c>
      <c r="C48" s="3" t="s">
        <v>46</v>
      </c>
      <c r="D48" s="17">
        <f>D49/D42</f>
        <v>0.17618938440095541</v>
      </c>
      <c r="E48" s="17"/>
    </row>
    <row r="49" spans="1:5" s="6" customFormat="1">
      <c r="A49" s="5" t="s">
        <v>49</v>
      </c>
      <c r="B49" s="2" t="s">
        <v>96</v>
      </c>
      <c r="C49" s="3" t="s">
        <v>89</v>
      </c>
      <c r="D49" s="16">
        <v>2.7203499999999998</v>
      </c>
      <c r="E49" s="8"/>
    </row>
    <row r="50" spans="1:5" s="6" customFormat="1" ht="31.5">
      <c r="A50" s="5" t="s">
        <v>51</v>
      </c>
      <c r="B50" s="2" t="s">
        <v>97</v>
      </c>
      <c r="C50" s="3" t="s">
        <v>48</v>
      </c>
      <c r="D50" s="8">
        <v>6.4119999999999999</v>
      </c>
      <c r="E50" s="8"/>
    </row>
    <row r="51" spans="1:5" s="6" customFormat="1" ht="31.5">
      <c r="A51" s="5" t="s">
        <v>98</v>
      </c>
      <c r="B51" s="2" t="s">
        <v>99</v>
      </c>
      <c r="C51" s="3" t="s">
        <v>48</v>
      </c>
      <c r="D51" s="8">
        <v>0.8</v>
      </c>
      <c r="E51" s="8"/>
    </row>
    <row r="52" spans="1:5" s="6" customFormat="1">
      <c r="A52" s="5" t="s">
        <v>54</v>
      </c>
      <c r="B52" s="2" t="s">
        <v>102</v>
      </c>
      <c r="C52" s="3" t="s">
        <v>50</v>
      </c>
      <c r="D52" s="8">
        <v>0</v>
      </c>
      <c r="E52" s="8"/>
    </row>
    <row r="53" spans="1:5" s="6" customFormat="1">
      <c r="A53" s="5" t="s">
        <v>55</v>
      </c>
      <c r="B53" s="2" t="s">
        <v>103</v>
      </c>
      <c r="C53" s="3" t="s">
        <v>50</v>
      </c>
      <c r="D53" s="8">
        <v>3</v>
      </c>
      <c r="E53" s="8"/>
    </row>
    <row r="54" spans="1:5" s="6" customFormat="1">
      <c r="A54" s="5" t="s">
        <v>56</v>
      </c>
      <c r="B54" s="2" t="s">
        <v>104</v>
      </c>
      <c r="C54" s="3" t="s">
        <v>50</v>
      </c>
      <c r="D54" s="8">
        <v>0</v>
      </c>
      <c r="E54" s="8"/>
    </row>
    <row r="55" spans="1:5" s="6" customFormat="1" ht="31.5">
      <c r="A55" s="5" t="s">
        <v>100</v>
      </c>
      <c r="B55" s="2" t="s">
        <v>105</v>
      </c>
      <c r="C55" s="3" t="s">
        <v>106</v>
      </c>
      <c r="D55" s="8">
        <v>24</v>
      </c>
      <c r="E55" s="8"/>
    </row>
    <row r="56" spans="1:5" s="6" customFormat="1" ht="31.5">
      <c r="A56" s="5" t="s">
        <v>101</v>
      </c>
      <c r="B56" s="2" t="s">
        <v>107</v>
      </c>
      <c r="C56" s="3" t="s">
        <v>108</v>
      </c>
      <c r="D56" s="19">
        <f>D16/(D42/0.56)</f>
        <v>249.38989321188191</v>
      </c>
      <c r="E56" s="19"/>
    </row>
    <row r="57" spans="1:5" s="6" customFormat="1" ht="31.5">
      <c r="A57" s="5" t="s">
        <v>109</v>
      </c>
      <c r="B57" s="2" t="s">
        <v>111</v>
      </c>
      <c r="C57" s="3" t="s">
        <v>112</v>
      </c>
      <c r="D57" s="19">
        <f>D22/D42</f>
        <v>29.703327478380718</v>
      </c>
      <c r="E57" s="19"/>
    </row>
    <row r="58" spans="1:5" s="6" customFormat="1" ht="31.5">
      <c r="A58" s="5" t="s">
        <v>110</v>
      </c>
      <c r="B58" s="2" t="s">
        <v>113</v>
      </c>
      <c r="C58" s="3" t="s">
        <v>114</v>
      </c>
      <c r="D58" s="19">
        <f>2985.5/D45</f>
        <v>240.39777759884046</v>
      </c>
      <c r="E58" s="8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</sheetData>
  <mergeCells count="4">
    <mergeCell ref="A3:E3"/>
    <mergeCell ref="B4:C4"/>
    <mergeCell ref="B5:C5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фин-хоз деят 2011</vt:lpstr>
      <vt:lpstr>2012</vt:lpstr>
      <vt:lpstr>2013 г</vt:lpstr>
      <vt:lpstr>2014</vt:lpstr>
      <vt:lpstr>2015</vt:lpstr>
      <vt:lpstr>2016</vt:lpstr>
      <vt:lpstr>'2013 г'!Заголовки_для_печати</vt:lpstr>
      <vt:lpstr>'2015'!Заголовки_для_печати</vt:lpstr>
      <vt:lpstr>'фин-хоз деят 2011'!Заголовки_для_печати</vt:lpstr>
      <vt:lpstr>'фин-хоз деят 2011'!Область_печати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Экономист</cp:lastModifiedBy>
  <cp:lastPrinted>2016-02-24T04:36:28Z</cp:lastPrinted>
  <dcterms:created xsi:type="dcterms:W3CDTF">2010-05-25T03:00:19Z</dcterms:created>
  <dcterms:modified xsi:type="dcterms:W3CDTF">2016-02-24T07:00:48Z</dcterms:modified>
</cp:coreProperties>
</file>