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90" yWindow="30" windowWidth="15480" windowHeight="10155" tabRatio="779" activeTab="6"/>
  </bookViews>
  <sheets>
    <sheet name="фин-хоз деят 2010" sheetId="16" r:id="rId1"/>
    <sheet name="2011" sheetId="17" r:id="rId2"/>
    <sheet name="2012" sheetId="18" r:id="rId3"/>
    <sheet name="2013" sheetId="19" r:id="rId4"/>
    <sheet name="2014" sheetId="20" r:id="rId5"/>
    <sheet name="2015" sheetId="21" r:id="rId6"/>
    <sheet name="2016" sheetId="22" r:id="rId7"/>
  </sheets>
  <externalReferences>
    <externalReference r:id="rId8"/>
  </externalReferences>
  <definedNames>
    <definedName name="kind_of_activity">[1]TEHSHEET!$B$19:$B$23</definedName>
    <definedName name="_xlnm.Print_Area" localSheetId="3">'2013'!$A$1:$F$69</definedName>
    <definedName name="_xlnm.Print_Area" localSheetId="4">'2014'!$A$1:$F$69</definedName>
    <definedName name="_xlnm.Print_Area" localSheetId="5">'2015'!$A$1:$F$70</definedName>
    <definedName name="_xlnm.Print_Area" localSheetId="6">'2016'!$A$1:$F$70</definedName>
    <definedName name="_xlnm.Print_Area" localSheetId="0">'фин-хоз деят 2010'!$A$1:$F$72</definedName>
  </definedNames>
  <calcPr calcId="125725"/>
</workbook>
</file>

<file path=xl/calcChain.xml><?xml version="1.0" encoding="utf-8"?>
<calcChain xmlns="http://schemas.openxmlformats.org/spreadsheetml/2006/main">
  <c r="E60" i="21"/>
  <c r="E42" l="1"/>
  <c r="E35"/>
  <c r="E13"/>
  <c r="D60" i="22"/>
  <c r="D55"/>
  <c r="E53"/>
  <c r="D51"/>
  <c r="E49"/>
  <c r="D49"/>
  <c r="E21"/>
  <c r="D21"/>
  <c r="D19"/>
  <c r="E17"/>
  <c r="E14"/>
  <c r="C9"/>
  <c r="D9" s="1"/>
  <c r="E9" s="1"/>
  <c r="F9" s="1"/>
  <c r="B9"/>
  <c r="E12" i="20"/>
  <c r="E59"/>
  <c r="D21"/>
  <c r="E21"/>
  <c r="D60" i="21"/>
  <c r="D55"/>
  <c r="D19"/>
  <c r="E53"/>
  <c r="D51"/>
  <c r="E49"/>
  <c r="D49"/>
  <c r="E21"/>
  <c r="D21"/>
  <c r="E17"/>
  <c r="B9"/>
  <c r="C9"/>
  <c r="D9"/>
  <c r="E9"/>
  <c r="F9"/>
  <c r="E59" i="19"/>
  <c r="D59"/>
  <c r="E54"/>
  <c r="D50"/>
  <c r="E48"/>
  <c r="D48"/>
  <c r="E21"/>
  <c r="E19"/>
  <c r="E17"/>
  <c r="E14"/>
  <c r="B9"/>
  <c r="C9"/>
  <c r="D9"/>
  <c r="E9"/>
  <c r="F9"/>
  <c r="D59" i="20"/>
  <c r="D13"/>
  <c r="E52"/>
  <c r="D50"/>
  <c r="E48"/>
  <c r="D48"/>
  <c r="E17"/>
  <c r="C9"/>
  <c r="D9"/>
  <c r="E9"/>
  <c r="F9"/>
  <c r="B9"/>
  <c r="E59" i="18"/>
  <c r="D59"/>
  <c r="E52"/>
  <c r="E50"/>
  <c r="D50"/>
  <c r="E48"/>
  <c r="D48"/>
  <c r="E21"/>
  <c r="E17"/>
  <c r="E14"/>
  <c r="B9"/>
  <c r="C9"/>
  <c r="D9"/>
  <c r="E9"/>
  <c r="F9"/>
  <c r="D59" i="17"/>
  <c r="E59"/>
  <c r="E50"/>
  <c r="E21"/>
  <c r="E17"/>
  <c r="E52"/>
  <c r="D52"/>
  <c r="E48"/>
  <c r="D48"/>
  <c r="D21"/>
  <c r="D19"/>
  <c r="E14"/>
  <c r="B9"/>
  <c r="C9"/>
  <c r="D9"/>
  <c r="E9"/>
  <c r="F9"/>
  <c r="E59" i="16"/>
  <c r="D59"/>
  <c r="E52"/>
  <c r="D52"/>
  <c r="E48"/>
  <c r="E21"/>
  <c r="D21"/>
  <c r="E17"/>
  <c r="E14"/>
  <c r="B9"/>
  <c r="C9"/>
  <c r="D9"/>
  <c r="E9"/>
  <c r="F9"/>
  <c r="E19" i="17"/>
  <c r="E41" i="20" l="1"/>
</calcChain>
</file>

<file path=xl/sharedStrings.xml><?xml version="1.0" encoding="utf-8"?>
<sst xmlns="http://schemas.openxmlformats.org/spreadsheetml/2006/main" count="1227" uniqueCount="140">
  <si>
    <t>№ п/п</t>
  </si>
  <si>
    <t>Наименование показателя</t>
  </si>
  <si>
    <t>Единица измерения</t>
  </si>
  <si>
    <t>1</t>
  </si>
  <si>
    <t>2</t>
  </si>
  <si>
    <t>4</t>
  </si>
  <si>
    <t>5</t>
  </si>
  <si>
    <t>x</t>
  </si>
  <si>
    <t>тыс.руб.</t>
  </si>
  <si>
    <t>Себестоимость производимых товаров (оказываемых услуг) по регулируемому виду деятельности, в том числе:</t>
  </si>
  <si>
    <t>3.1</t>
  </si>
  <si>
    <t>3.1.1</t>
  </si>
  <si>
    <t xml:space="preserve">   технического качества</t>
  </si>
  <si>
    <t>3.1.2</t>
  </si>
  <si>
    <t xml:space="preserve">   питьевого качества</t>
  </si>
  <si>
    <t>3.2</t>
  </si>
  <si>
    <t>Расходы на покупаемую электрическую энергию (мощность), потребляемую оборудованием, используемым в технологическом процессе:</t>
  </si>
  <si>
    <t>3.2.1</t>
  </si>
  <si>
    <t xml:space="preserve">   средневзвешенная стоимости 1 кВт*ч</t>
  </si>
  <si>
    <t>руб./ кВтч</t>
  </si>
  <si>
    <t>3.2.2</t>
  </si>
  <si>
    <t xml:space="preserve">   объем приобретенной электрической энергии</t>
  </si>
  <si>
    <t>тыс.кВтч</t>
  </si>
  <si>
    <t>3.3</t>
  </si>
  <si>
    <t>3.4</t>
  </si>
  <si>
    <t>Расходы на оплату труда основного производственного персонала</t>
  </si>
  <si>
    <t>3.4.1.</t>
  </si>
  <si>
    <t>чел.</t>
  </si>
  <si>
    <t>3.5</t>
  </si>
  <si>
    <t>Отчисления на социальные нужды основного производственного персонала</t>
  </si>
  <si>
    <t>3.6</t>
  </si>
  <si>
    <t>Расходы на амортизацию основных производственных средств</t>
  </si>
  <si>
    <t>3.7</t>
  </si>
  <si>
    <t>Расходы на аренду имущества, используемого в технологическом процессе</t>
  </si>
  <si>
    <t>3.8</t>
  </si>
  <si>
    <t>Общепроизводственные (цеховые) расходы, в том числе:</t>
  </si>
  <si>
    <t>3.8.1.</t>
  </si>
  <si>
    <t xml:space="preserve">   расходы на оплату труда цехового персонала</t>
  </si>
  <si>
    <t>3.8.2.</t>
  </si>
  <si>
    <t xml:space="preserve">  отчисления на социальные нужды цехового  персонала</t>
  </si>
  <si>
    <t>3.9</t>
  </si>
  <si>
    <t xml:space="preserve">Общехозяйственные (управленческие) расходы, в том числе: </t>
  </si>
  <si>
    <t>3.9.1.</t>
  </si>
  <si>
    <t xml:space="preserve">   расходы на оплату труда </t>
  </si>
  <si>
    <t>3.9.2.</t>
  </si>
  <si>
    <t xml:space="preserve">   отчисления на социальные нужды </t>
  </si>
  <si>
    <t>3.10</t>
  </si>
  <si>
    <t>Ремонт и техническое обслуживание основных средств, в том числе:</t>
  </si>
  <si>
    <t>3.10.1.</t>
  </si>
  <si>
    <t xml:space="preserve">   капитальный ремонт основных средств</t>
  </si>
  <si>
    <t>3.10.2.</t>
  </si>
  <si>
    <t xml:space="preserve">   текущий ремонт основных средств</t>
  </si>
  <si>
    <t>3.10.3.</t>
  </si>
  <si>
    <t xml:space="preserve">   заработная плата ремонтного персонала</t>
  </si>
  <si>
    <t>3.10.4.</t>
  </si>
  <si>
    <t xml:space="preserve">   отчисления на социальные нужды от заработной платы ремонтного персонала</t>
  </si>
  <si>
    <t>3.11</t>
  </si>
  <si>
    <t>Расходы на услуги производственного характера, выполняемые по договорам с организациями на проведение регламентных работ в рамках технологического процесса</t>
  </si>
  <si>
    <t>Валовая прибыль от продажи товаров и услуг по регулируемому виду деятельности</t>
  </si>
  <si>
    <t>Чистая прибыль по регулируемому виду деятельности , в том числе:</t>
  </si>
  <si>
    <t>5.1.</t>
  </si>
  <si>
    <t xml:space="preserve">   размер чистой прибыли,  расходуемой на финансирование мероприятий, предусмотренных инвестиционной программой регулируемой организации по развитию системы холодного водоснабжения</t>
  </si>
  <si>
    <t>7</t>
  </si>
  <si>
    <t>Поднято воды.</t>
  </si>
  <si>
    <t>тыс.куб.м</t>
  </si>
  <si>
    <t>8</t>
  </si>
  <si>
    <t>Получено воды со стороны, в том числе:</t>
  </si>
  <si>
    <t>9</t>
  </si>
  <si>
    <t>Объем воды, пропущенной через очистные сооружения</t>
  </si>
  <si>
    <t>10</t>
  </si>
  <si>
    <t>Объем отпущенной потребителям воды, в том числе:</t>
  </si>
  <si>
    <t xml:space="preserve">   по приборам учета</t>
  </si>
  <si>
    <t xml:space="preserve">   по нормативам потребления</t>
  </si>
  <si>
    <t>11</t>
  </si>
  <si>
    <t xml:space="preserve">Потери воды в сетях </t>
  </si>
  <si>
    <t>%</t>
  </si>
  <si>
    <t>12</t>
  </si>
  <si>
    <t>Протяженность водопроводных сетей (в однотрубном исчислении)</t>
  </si>
  <si>
    <t>км</t>
  </si>
  <si>
    <t>13</t>
  </si>
  <si>
    <t>Количество скважин</t>
  </si>
  <si>
    <t>ед.</t>
  </si>
  <si>
    <t>14</t>
  </si>
  <si>
    <t>Количество подкачивающих насосных станций</t>
  </si>
  <si>
    <t>кВт·ч/куб.м</t>
  </si>
  <si>
    <t>Расход воды на собственные нужды предприятия, в том числе:</t>
  </si>
  <si>
    <t xml:space="preserve">   расход воды на хозяйственно-бытовые нужды предприятия</t>
  </si>
  <si>
    <t>6</t>
  </si>
  <si>
    <t xml:space="preserve">Вид регулируемой деятельности </t>
  </si>
  <si>
    <t>Расходы на оплату покупной холодной воды, в том числе:</t>
  </si>
  <si>
    <t>объем холодной воды</t>
  </si>
  <si>
    <t>тыс. м3</t>
  </si>
  <si>
    <t xml:space="preserve">тариф </t>
  </si>
  <si>
    <t>руб./м3</t>
  </si>
  <si>
    <t>Примечание</t>
  </si>
  <si>
    <t>Выручка от регулируемой деятельности</t>
  </si>
  <si>
    <t xml:space="preserve">Изменение стоимости основных фондов, в том числе: </t>
  </si>
  <si>
    <t>6.1.</t>
  </si>
  <si>
    <t xml:space="preserve">    за счет ввода  основных фондов  в эксплуатацию</t>
  </si>
  <si>
    <t>6.2.</t>
  </si>
  <si>
    <t xml:space="preserve">    за счет вывода основных фондов   из эксплуатации</t>
  </si>
  <si>
    <t>8.1</t>
  </si>
  <si>
    <t>8.2</t>
  </si>
  <si>
    <t>10.1</t>
  </si>
  <si>
    <t>10.2</t>
  </si>
  <si>
    <t>16</t>
  </si>
  <si>
    <t>Удельный расход электроэнергии на подачу воды в сеть (учитывать электроэнергию всех насосных и подкачивающих станций)</t>
  </si>
  <si>
    <t>17</t>
  </si>
  <si>
    <t>17.1</t>
  </si>
  <si>
    <t>18</t>
  </si>
  <si>
    <t>Показатель использования производственных объектов (по объему  перекачки) по отношению к пиковому дню отчетного года (отношение установленной мощности к наибольшему водопотреблению)</t>
  </si>
  <si>
    <t>Годовая бухгалтерская отчетность</t>
  </si>
  <si>
    <t>форма № 1- бухгалтерский баланс</t>
  </si>
  <si>
    <t>форма № 2 - отчет о прибылях и убытках</t>
  </si>
  <si>
    <t>форма № 3 - отчет об изменении капитала</t>
  </si>
  <si>
    <t>форма № 4 - отчет о движении денежных средств</t>
  </si>
  <si>
    <t>форма № 5 - приложение к балансу</t>
  </si>
  <si>
    <t>Плановый показатель</t>
  </si>
  <si>
    <t>Фактический  показатель</t>
  </si>
  <si>
    <t>Форма 2-вс</t>
  </si>
  <si>
    <t>среднесписочная численность основного производственного персонала (человек)</t>
  </si>
  <si>
    <t>(наименование организации)</t>
  </si>
  <si>
    <t>Значение показателя*</t>
  </si>
  <si>
    <t>19 **</t>
  </si>
  <si>
    <t>**данная информация раскрывается  регулируемыми организациями , если выручка от регулируемой деятельности превышает 80 % совокупной выручки за отчетный год</t>
  </si>
  <si>
    <t>*Плановые показатели раскрываются не позднее 30 дней со дня принятия решения об установлении тарифа (надбавки), фактические показатели - не позднее 30 дней со дня сдачи годового бухгалтерского баланса</t>
  </si>
  <si>
    <t>Расходы на химреагенты, используемые в технологическом процессе</t>
  </si>
  <si>
    <t>ООО "ЖКК Солянский"</t>
  </si>
  <si>
    <t>Услуги холодного водоснабжения</t>
  </si>
  <si>
    <t xml:space="preserve"> </t>
  </si>
  <si>
    <t>Информация об основных показателях финансово-хозяйственной деятельности регулируемых организаций, включая структуру основных производственных затрат в сфере услуг холодного водоснабжения на 2010 год</t>
  </si>
  <si>
    <t>Информация об основных показателях финансово-хозяйственной деятельности регулируемых организаций, включая структуру основных производственных затрат в сфере услуг холодного водоснабжения на 2011 год</t>
  </si>
  <si>
    <t>Информация об основных показателях финансово-хозяйственной деятельности регулируемых организаций, включая структуру основных производственных затрат в сфере услуг холодного водоснабжения на 2012 год</t>
  </si>
  <si>
    <t>Информация об основных показателях финансово-хозяйственной деятельности регулируемых организаций, включая структуру основных производственных затрат в сфере услуг холодного водоснабжения на 2013 год</t>
  </si>
  <si>
    <t>Информация об основных показателях финансово-хозяйственной деятельности регулируемых организаций, включая структуру основных производственных затрат в сфере услуг холодного водоснабжения на 2014 год</t>
  </si>
  <si>
    <t>Расходы на услуги производственного характера, выполняемые по договорам с организациями на проведение регламентных работ в рамках технологического процесса (налог, анализ качества воды)</t>
  </si>
  <si>
    <t>Информация об основных показателях финансово-хозяйственной деятельности регулируемых организаций, включая структуру основных производственных затрат в сфере услуг холодного водоснабжения на 2015 год</t>
  </si>
  <si>
    <t>3.12</t>
  </si>
  <si>
    <t>Расходы, связанные с уплатой нологов и сборов</t>
  </si>
  <si>
    <t>Информация об основных показателях финансово-хозяйственной деятельности регулируемых организаций, включая структуру основных производственных затрат в сфере услуг холодного водоснабжения на 2016 год</t>
  </si>
</sst>
</file>

<file path=xl/styles.xml><?xml version="1.0" encoding="utf-8"?>
<styleSheet xmlns="http://schemas.openxmlformats.org/spreadsheetml/2006/main">
  <numFmts count="4">
    <numFmt numFmtId="164" formatCode="0.000"/>
    <numFmt numFmtId="165" formatCode="0.0000"/>
    <numFmt numFmtId="166" formatCode="#,##0.000"/>
    <numFmt numFmtId="167" formatCode="0.0"/>
  </numFmts>
  <fonts count="8">
    <font>
      <sz val="10"/>
      <name val="Arial Cyr"/>
      <charset val="204"/>
    </font>
    <font>
      <sz val="11"/>
      <color indexed="8"/>
      <name val="Calibri"/>
      <family val="2"/>
      <charset val="204"/>
    </font>
    <font>
      <b/>
      <sz val="14"/>
      <name val="Times New Roman"/>
      <family val="1"/>
      <charset val="204"/>
    </font>
    <font>
      <b/>
      <sz val="16"/>
      <name val="Times New Roman"/>
      <family val="1"/>
      <charset val="204"/>
    </font>
    <font>
      <sz val="10"/>
      <name val="Times New Roman"/>
      <family val="1"/>
      <charset val="204"/>
    </font>
    <font>
      <sz val="12"/>
      <name val="Times New Roman"/>
      <family val="1"/>
      <charset val="204"/>
    </font>
    <font>
      <b/>
      <sz val="12"/>
      <name val="Times New Roman"/>
      <family val="1"/>
      <charset val="204"/>
    </font>
    <font>
      <sz val="9"/>
      <name val="Times New Roman"/>
      <family val="1"/>
      <charset val="204"/>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style="thin">
        <color indexed="64"/>
      </top>
      <bottom style="thin">
        <color indexed="64"/>
      </bottom>
      <diagonal/>
    </border>
  </borders>
  <cellStyleXfs count="2">
    <xf numFmtId="0" fontId="0" fillId="0" borderId="0"/>
    <xf numFmtId="0" fontId="1" fillId="0" borderId="0"/>
  </cellStyleXfs>
  <cellXfs count="80">
    <xf numFmtId="0" fontId="0" fillId="0" borderId="0" xfId="0"/>
    <xf numFmtId="0" fontId="5" fillId="0" borderId="0" xfId="0" applyFont="1"/>
    <xf numFmtId="0" fontId="5" fillId="0" borderId="1" xfId="0" applyFont="1" applyFill="1" applyBorder="1" applyAlignment="1" applyProtection="1">
      <alignment vertical="center" wrapText="1"/>
    </xf>
    <xf numFmtId="0" fontId="5"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xf>
    <xf numFmtId="0" fontId="5" fillId="2" borderId="0" xfId="0" applyFont="1" applyFill="1" applyBorder="1" applyAlignment="1" applyProtection="1">
      <alignment horizontal="center" wrapText="1"/>
    </xf>
    <xf numFmtId="49" fontId="5" fillId="0" borderId="1" xfId="0" applyNumberFormat="1" applyFont="1" applyFill="1" applyBorder="1" applyAlignment="1" applyProtection="1">
      <alignment horizontal="center" vertical="center"/>
    </xf>
    <xf numFmtId="0" fontId="5" fillId="0" borderId="0" xfId="0" applyFont="1" applyFill="1"/>
    <xf numFmtId="4" fontId="5" fillId="0" borderId="1" xfId="0" applyNumberFormat="1" applyFont="1" applyFill="1" applyBorder="1" applyAlignment="1" applyProtection="1">
      <alignment horizontal="center" vertical="center"/>
      <protection locked="0"/>
    </xf>
    <xf numFmtId="0" fontId="5" fillId="0" borderId="1" xfId="0" applyFont="1" applyBorder="1" applyAlignment="1">
      <alignment horizontal="center" vertical="center"/>
    </xf>
    <xf numFmtId="0" fontId="5" fillId="0" borderId="1" xfId="0" applyFont="1" applyFill="1" applyBorder="1"/>
    <xf numFmtId="0" fontId="4" fillId="0" borderId="0" xfId="0" applyFont="1" applyFill="1"/>
    <xf numFmtId="0" fontId="5" fillId="0" borderId="0" xfId="0" applyFont="1" applyAlignment="1">
      <alignment horizontal="center"/>
    </xf>
    <xf numFmtId="0" fontId="5" fillId="0" borderId="0" xfId="0" applyFont="1" applyAlignment="1">
      <alignment wrapText="1"/>
    </xf>
    <xf numFmtId="0" fontId="2" fillId="0" borderId="0" xfId="0" applyFont="1" applyAlignment="1">
      <alignment horizontal="right"/>
    </xf>
    <xf numFmtId="0" fontId="5" fillId="0" borderId="1" xfId="0" applyFont="1" applyFill="1" applyBorder="1" applyAlignment="1">
      <alignment horizontal="center"/>
    </xf>
    <xf numFmtId="0" fontId="5" fillId="0" borderId="1" xfId="0" applyFont="1" applyFill="1" applyBorder="1" applyAlignment="1">
      <alignment wrapText="1"/>
    </xf>
    <xf numFmtId="0" fontId="4" fillId="0" borderId="0" xfId="0" applyFont="1" applyFill="1" applyAlignment="1">
      <alignment horizontal="center"/>
    </xf>
    <xf numFmtId="0" fontId="4" fillId="0" borderId="0" xfId="0" applyFont="1" applyFill="1" applyAlignment="1">
      <alignment wrapText="1"/>
    </xf>
    <xf numFmtId="0" fontId="5" fillId="0" borderId="0" xfId="0" applyFont="1" applyFill="1" applyBorder="1" applyAlignment="1">
      <alignment vertical="center" wrapText="1"/>
    </xf>
    <xf numFmtId="0" fontId="3" fillId="0" borderId="0" xfId="0" applyFont="1" applyFill="1" applyBorder="1" applyAlignment="1" applyProtection="1">
      <alignment horizontal="center" vertical="center" wrapText="1"/>
    </xf>
    <xf numFmtId="0" fontId="5" fillId="2" borderId="2" xfId="0" applyFont="1" applyFill="1" applyBorder="1" applyAlignment="1" applyProtection="1">
      <alignment horizontal="center" wrapText="1"/>
    </xf>
    <xf numFmtId="0" fontId="5" fillId="2" borderId="0" xfId="0" applyFont="1" applyFill="1" applyBorder="1" applyAlignment="1" applyProtection="1">
      <alignment horizontal="left" wrapText="1"/>
    </xf>
    <xf numFmtId="164" fontId="5" fillId="0" borderId="1" xfId="0" applyNumberFormat="1" applyFont="1" applyFill="1" applyBorder="1" applyAlignment="1" applyProtection="1">
      <alignment horizontal="center" vertical="center" wrapText="1"/>
    </xf>
    <xf numFmtId="2" fontId="5" fillId="0" borderId="1" xfId="0" applyNumberFormat="1" applyFont="1" applyFill="1" applyBorder="1" applyAlignment="1" applyProtection="1">
      <alignment horizontal="center" vertical="center" wrapText="1"/>
    </xf>
    <xf numFmtId="167" fontId="5" fillId="0" borderId="1" xfId="0" applyNumberFormat="1" applyFont="1" applyFill="1" applyBorder="1" applyAlignment="1" applyProtection="1">
      <alignment horizontal="center" vertical="center" wrapText="1"/>
    </xf>
    <xf numFmtId="165" fontId="5" fillId="0" borderId="1" xfId="0" applyNumberFormat="1" applyFont="1" applyFill="1" applyBorder="1" applyAlignment="1" applyProtection="1">
      <alignment horizontal="center" vertical="center"/>
    </xf>
    <xf numFmtId="4" fontId="5" fillId="0" borderId="1" xfId="0" applyNumberFormat="1" applyFont="1" applyFill="1" applyBorder="1" applyAlignment="1" applyProtection="1">
      <alignment horizontal="center" vertical="center"/>
    </xf>
    <xf numFmtId="165" fontId="5" fillId="0" borderId="1" xfId="0" applyNumberFormat="1" applyFont="1" applyFill="1" applyBorder="1" applyAlignment="1" applyProtection="1">
      <alignment horizontal="center" vertical="center"/>
      <protection locked="0"/>
    </xf>
    <xf numFmtId="4" fontId="5" fillId="0" borderId="1" xfId="0" applyNumberFormat="1" applyFont="1" applyFill="1" applyBorder="1" applyAlignment="1" applyProtection="1">
      <alignment vertical="center"/>
      <protection locked="0"/>
    </xf>
    <xf numFmtId="4" fontId="5" fillId="0" borderId="1" xfId="0" applyNumberFormat="1" applyFont="1" applyFill="1" applyBorder="1" applyAlignment="1" applyProtection="1">
      <alignment horizontal="center" vertical="center" wrapText="1"/>
    </xf>
    <xf numFmtId="166" fontId="5" fillId="0" borderId="1" xfId="0" applyNumberFormat="1" applyFont="1" applyFill="1" applyBorder="1" applyAlignment="1" applyProtection="1">
      <alignment horizontal="center" vertical="center"/>
      <protection locked="0"/>
    </xf>
    <xf numFmtId="164" fontId="5" fillId="0" borderId="1" xfId="0" applyNumberFormat="1" applyFont="1" applyFill="1" applyBorder="1" applyAlignment="1" applyProtection="1">
      <alignment horizontal="center" vertical="center"/>
      <protection locked="0"/>
    </xf>
    <xf numFmtId="2" fontId="5" fillId="0" borderId="1" xfId="0" applyNumberFormat="1" applyFont="1" applyFill="1" applyBorder="1" applyAlignment="1" applyProtection="1">
      <alignment horizontal="center" vertical="center"/>
      <protection locked="0"/>
    </xf>
    <xf numFmtId="2" fontId="5" fillId="0" borderId="1" xfId="0" applyNumberFormat="1" applyFont="1" applyFill="1" applyBorder="1" applyAlignment="1" applyProtection="1">
      <alignment horizontal="center" vertical="center"/>
    </xf>
    <xf numFmtId="1" fontId="5" fillId="0" borderId="1" xfId="0" applyNumberFormat="1" applyFont="1" applyFill="1" applyBorder="1" applyAlignment="1" applyProtection="1">
      <alignment horizontal="center" vertical="center"/>
      <protection locked="0"/>
    </xf>
    <xf numFmtId="164" fontId="5" fillId="0" borderId="1" xfId="0" applyNumberFormat="1" applyFont="1" applyFill="1" applyBorder="1" applyAlignment="1" applyProtection="1">
      <alignment horizontal="center" vertical="center"/>
    </xf>
    <xf numFmtId="4" fontId="5" fillId="0" borderId="1" xfId="0" applyNumberFormat="1" applyFont="1" applyFill="1" applyBorder="1" applyAlignment="1" applyProtection="1">
      <alignment vertical="center"/>
    </xf>
    <xf numFmtId="165" fontId="5" fillId="0" borderId="1" xfId="0" applyNumberFormat="1" applyFont="1" applyFill="1" applyBorder="1" applyAlignment="1" applyProtection="1">
      <alignment vertical="center"/>
      <protection locked="0"/>
    </xf>
    <xf numFmtId="165" fontId="5" fillId="0" borderId="1" xfId="0" applyNumberFormat="1" applyFont="1" applyFill="1" applyBorder="1" applyAlignment="1" applyProtection="1">
      <alignment vertical="center"/>
    </xf>
    <xf numFmtId="2" fontId="5" fillId="0" borderId="1" xfId="0" applyNumberFormat="1" applyFont="1" applyFill="1" applyBorder="1" applyAlignment="1" applyProtection="1">
      <alignment vertical="center"/>
      <protection locked="0"/>
    </xf>
    <xf numFmtId="0" fontId="5" fillId="0" borderId="1" xfId="0" applyFont="1" applyFill="1" applyBorder="1" applyAlignment="1">
      <alignment horizontal="center"/>
    </xf>
    <xf numFmtId="0" fontId="5" fillId="2" borderId="0" xfId="0" applyFont="1" applyFill="1" applyBorder="1" applyAlignment="1" applyProtection="1">
      <alignment horizontal="left" wrapText="1"/>
    </xf>
    <xf numFmtId="1" fontId="5" fillId="0" borderId="1" xfId="0" applyNumberFormat="1" applyFont="1" applyFill="1" applyBorder="1" applyAlignment="1" applyProtection="1">
      <alignment vertical="center"/>
      <protection locked="0"/>
    </xf>
    <xf numFmtId="0" fontId="5" fillId="0" borderId="1" xfId="0" applyFont="1" applyFill="1" applyBorder="1" applyAlignment="1">
      <alignment horizontal="center"/>
    </xf>
    <xf numFmtId="0" fontId="5" fillId="2" borderId="0" xfId="0" applyFont="1" applyFill="1" applyBorder="1" applyAlignment="1" applyProtection="1">
      <alignment horizontal="left" wrapText="1"/>
    </xf>
    <xf numFmtId="0" fontId="7" fillId="0" borderId="1" xfId="0" applyFont="1" applyFill="1" applyBorder="1" applyAlignment="1" applyProtection="1">
      <alignment horizontal="center" vertical="center" wrapText="1"/>
    </xf>
    <xf numFmtId="0" fontId="7" fillId="0" borderId="1" xfId="0" applyFont="1" applyBorder="1" applyAlignment="1">
      <alignment horizontal="center" vertical="center"/>
    </xf>
    <xf numFmtId="0" fontId="7" fillId="0" borderId="0" xfId="0" applyFont="1"/>
    <xf numFmtId="0" fontId="4" fillId="0" borderId="1" xfId="0" applyFont="1" applyFill="1" applyBorder="1" applyAlignment="1" applyProtection="1">
      <alignment horizontal="center" vertical="center" wrapText="1"/>
    </xf>
    <xf numFmtId="0" fontId="4" fillId="0" borderId="1" xfId="0" applyFont="1" applyBorder="1" applyAlignment="1">
      <alignment horizontal="center" vertical="center"/>
    </xf>
    <xf numFmtId="0" fontId="4" fillId="0" borderId="0" xfId="0" applyFont="1"/>
    <xf numFmtId="2" fontId="5" fillId="0" borderId="0" xfId="0" applyNumberFormat="1" applyFont="1" applyFill="1"/>
    <xf numFmtId="3" fontId="5" fillId="0" borderId="1" xfId="0" applyNumberFormat="1" applyFont="1" applyFill="1" applyBorder="1" applyAlignment="1" applyProtection="1">
      <alignment horizontal="center" vertical="center"/>
      <protection locked="0"/>
    </xf>
    <xf numFmtId="0" fontId="5" fillId="0" borderId="1" xfId="0" applyFont="1" applyFill="1" applyBorder="1" applyAlignment="1">
      <alignment horizontal="center"/>
    </xf>
    <xf numFmtId="0" fontId="5" fillId="2" borderId="0" xfId="0" applyFont="1" applyFill="1" applyBorder="1" applyAlignment="1" applyProtection="1">
      <alignment horizontal="left" wrapText="1"/>
    </xf>
    <xf numFmtId="0" fontId="5" fillId="4" borderId="1" xfId="0" applyFont="1" applyFill="1" applyBorder="1" applyAlignment="1" applyProtection="1">
      <alignment horizontal="center" vertical="center" wrapText="1"/>
    </xf>
    <xf numFmtId="166" fontId="5" fillId="0" borderId="1" xfId="0" applyNumberFormat="1" applyFont="1" applyFill="1" applyBorder="1" applyAlignment="1" applyProtection="1">
      <alignment vertical="center"/>
      <protection locked="0"/>
    </xf>
    <xf numFmtId="164" fontId="5" fillId="0" borderId="1" xfId="0" applyNumberFormat="1" applyFont="1" applyFill="1" applyBorder="1" applyAlignment="1" applyProtection="1">
      <alignment vertical="center"/>
      <protection locked="0"/>
    </xf>
    <xf numFmtId="0" fontId="7" fillId="0" borderId="0" xfId="0" applyFont="1" applyFill="1"/>
    <xf numFmtId="165" fontId="5" fillId="0" borderId="0" xfId="0" applyNumberFormat="1" applyFont="1" applyFill="1"/>
    <xf numFmtId="166" fontId="5" fillId="0" borderId="1" xfId="0" applyNumberFormat="1" applyFont="1" applyFill="1" applyBorder="1" applyAlignment="1" applyProtection="1">
      <alignment vertical="center"/>
    </xf>
    <xf numFmtId="0" fontId="3" fillId="3" borderId="5" xfId="0" applyFont="1" applyFill="1" applyBorder="1" applyAlignment="1" applyProtection="1">
      <alignment horizontal="center" vertical="center" wrapText="1"/>
    </xf>
    <xf numFmtId="0" fontId="3" fillId="3" borderId="6" xfId="0" applyFont="1" applyFill="1" applyBorder="1" applyAlignment="1" applyProtection="1">
      <alignment horizontal="center" vertical="center" wrapText="1"/>
    </xf>
    <xf numFmtId="0" fontId="3" fillId="3" borderId="7"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0" fontId="5" fillId="0" borderId="1" xfId="0" applyFont="1" applyFill="1" applyBorder="1" applyAlignment="1">
      <alignment horizontal="center"/>
    </xf>
    <xf numFmtId="0" fontId="5" fillId="0" borderId="0" xfId="0" applyFont="1" applyFill="1" applyBorder="1" applyAlignment="1">
      <alignment horizontal="left" vertical="center" wrapText="1"/>
    </xf>
    <xf numFmtId="0" fontId="3" fillId="0" borderId="6" xfId="0" applyFont="1" applyFill="1" applyBorder="1" applyAlignment="1" applyProtection="1">
      <alignment horizontal="center" vertical="center" wrapText="1"/>
    </xf>
    <xf numFmtId="0" fontId="4" fillId="0" borderId="10" xfId="0" applyFont="1" applyFill="1" applyBorder="1" applyAlignment="1" applyProtection="1">
      <alignment horizontal="center" vertical="top" wrapText="1"/>
    </xf>
    <xf numFmtId="0" fontId="5" fillId="2" borderId="0" xfId="0" applyFont="1" applyFill="1" applyBorder="1" applyAlignment="1" applyProtection="1">
      <alignment horizontal="left" wrapText="1"/>
    </xf>
    <xf numFmtId="0" fontId="5" fillId="0" borderId="11"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cellXfs>
  <cellStyles count="2">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6;&#1045;&#1043;/&#1044;&#1054;&#1050;&#1059;&#1052;&#1045;&#1053;&#1058;&#1067;/&#1060;&#1057;&#1058;%202011/&#1089;&#1058;&#1040;&#1053;&#1044;&#1040;&#1056;&#1058;&#1067;%20&#1056;&#1040;&#1057;&#1050;&#1056;&#1067;&#1058;&#1048;&#1071;%20&#1048;&#1053;&#1060;&#1054;&#1056;&#1052;&#1040;&#1062;&#1048;&#1048;/JKH.OPEN.INFO.HVS2(v2.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нструкция"/>
      <sheetName val="Титульный"/>
      <sheetName val="Список листов"/>
      <sheetName val="ХВС цены"/>
      <sheetName val="ХВС характеристики"/>
      <sheetName val="ХВС инвестиции"/>
      <sheetName val="ХВС доступ"/>
      <sheetName val="ХВС показатели"/>
      <sheetName val="Проверка"/>
      <sheetName val="REESTR_START"/>
      <sheetName val="REESTR_ORG"/>
      <sheetName val="REESTR"/>
      <sheetName val="TEHSHEET"/>
      <sheetName val="tech"/>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9">
          <cell r="B19" t="str">
            <v>Оказание услуг в сфере водоснабжения</v>
          </cell>
        </row>
        <row r="20">
          <cell r="B20" t="str">
            <v>Оказание услуг в сфере водоснабжения и очистки сточных вод</v>
          </cell>
        </row>
        <row r="21">
          <cell r="B21" t="str">
            <v>Транспортировка воды</v>
          </cell>
        </row>
        <row r="22">
          <cell r="B22" t="str">
            <v>Оказание услуг в сфере водоснабжения и транспортировка воды</v>
          </cell>
        </row>
        <row r="23">
          <cell r="B23" t="str">
            <v>Оказание услуг в сфере водоснабжения и очистки сточных вод, транспортировка воды</v>
          </cell>
        </row>
      </sheetData>
      <sheetData sheetId="1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H77"/>
  <sheetViews>
    <sheetView view="pageBreakPreview" zoomScaleNormal="100" zoomScaleSheetLayoutView="100" workbookViewId="0">
      <selection activeCell="E19" sqref="E19"/>
    </sheetView>
  </sheetViews>
  <sheetFormatPr defaultRowHeight="15.75"/>
  <cols>
    <col min="1" max="1" width="9.140625" style="12"/>
    <col min="2" max="2" width="45" style="13" customWidth="1"/>
    <col min="3" max="3" width="13.42578125" style="12" customWidth="1"/>
    <col min="4" max="4" width="15" style="12" customWidth="1"/>
    <col min="5" max="5" width="15.140625" style="1" customWidth="1"/>
    <col min="6" max="6" width="20.28515625" style="1" customWidth="1"/>
    <col min="7" max="16384" width="9.140625" style="1"/>
  </cols>
  <sheetData>
    <row r="1" spans="1:8" ht="18.75">
      <c r="F1" s="14" t="s">
        <v>119</v>
      </c>
    </row>
    <row r="2" spans="1:8" ht="19.5" thickBot="1">
      <c r="F2" s="14"/>
    </row>
    <row r="3" spans="1:8" ht="75.75" customHeight="1" thickBot="1">
      <c r="A3" s="62" t="s">
        <v>130</v>
      </c>
      <c r="B3" s="63"/>
      <c r="C3" s="63"/>
      <c r="D3" s="63"/>
      <c r="E3" s="63"/>
      <c r="F3" s="64"/>
    </row>
    <row r="4" spans="1:8" ht="21" thickBot="1">
      <c r="A4" s="20"/>
      <c r="B4" s="69" t="s">
        <v>127</v>
      </c>
      <c r="C4" s="69"/>
      <c r="D4" s="69"/>
      <c r="E4" s="69"/>
      <c r="F4" s="20"/>
    </row>
    <row r="5" spans="1:8" ht="20.25">
      <c r="A5" s="20"/>
      <c r="B5" s="70" t="s">
        <v>121</v>
      </c>
      <c r="C5" s="70"/>
      <c r="D5" s="70"/>
      <c r="E5" s="70"/>
      <c r="F5" s="20"/>
    </row>
    <row r="6" spans="1:8" ht="12" customHeight="1">
      <c r="A6" s="5"/>
      <c r="B6" s="5"/>
      <c r="C6" s="5"/>
      <c r="D6" s="5"/>
      <c r="E6" s="21"/>
      <c r="F6" s="21"/>
    </row>
    <row r="7" spans="1:8">
      <c r="A7" s="73" t="s">
        <v>0</v>
      </c>
      <c r="B7" s="73" t="s">
        <v>1</v>
      </c>
      <c r="C7" s="73" t="s">
        <v>2</v>
      </c>
      <c r="D7" s="65" t="s">
        <v>122</v>
      </c>
      <c r="E7" s="66"/>
      <c r="F7" s="9" t="s">
        <v>94</v>
      </c>
      <c r="H7" s="1" t="s">
        <v>129</v>
      </c>
    </row>
    <row r="8" spans="1:8" ht="31.5">
      <c r="A8" s="74"/>
      <c r="B8" s="74"/>
      <c r="C8" s="74"/>
      <c r="D8" s="3" t="s">
        <v>117</v>
      </c>
      <c r="E8" s="3" t="s">
        <v>118</v>
      </c>
      <c r="F8" s="9"/>
    </row>
    <row r="9" spans="1:8">
      <c r="A9" s="3">
        <v>1</v>
      </c>
      <c r="B9" s="3">
        <f>A9+1</f>
        <v>2</v>
      </c>
      <c r="C9" s="3">
        <f>B9+1</f>
        <v>3</v>
      </c>
      <c r="D9" s="3">
        <f>C9+1</f>
        <v>4</v>
      </c>
      <c r="E9" s="3">
        <f>D9+1</f>
        <v>5</v>
      </c>
      <c r="F9" s="3">
        <f>E9+1</f>
        <v>6</v>
      </c>
    </row>
    <row r="10" spans="1:8" s="7" customFormat="1" ht="15.75" customHeight="1">
      <c r="A10" s="6" t="s">
        <v>3</v>
      </c>
      <c r="B10" s="2" t="s">
        <v>88</v>
      </c>
      <c r="C10" s="3" t="s">
        <v>7</v>
      </c>
      <c r="D10" s="65" t="s">
        <v>128</v>
      </c>
      <c r="E10" s="72"/>
      <c r="F10" s="66"/>
    </row>
    <row r="11" spans="1:8" s="7" customFormat="1">
      <c r="A11" s="6" t="s">
        <v>4</v>
      </c>
      <c r="B11" s="2" t="s">
        <v>95</v>
      </c>
      <c r="C11" s="3" t="s">
        <v>8</v>
      </c>
      <c r="D11" s="25">
        <v>2594</v>
      </c>
      <c r="E11" s="8">
        <v>2398.5</v>
      </c>
      <c r="F11" s="10"/>
    </row>
    <row r="12" spans="1:8" s="7" customFormat="1" ht="47.25">
      <c r="A12" s="6">
        <v>3</v>
      </c>
      <c r="B12" s="2" t="s">
        <v>9</v>
      </c>
      <c r="C12" s="3" t="s">
        <v>8</v>
      </c>
      <c r="D12" s="25">
        <v>2488</v>
      </c>
      <c r="E12" s="8">
        <v>2737.2</v>
      </c>
      <c r="F12" s="10"/>
    </row>
    <row r="13" spans="1:8" s="7" customFormat="1" ht="31.5">
      <c r="A13" s="6" t="s">
        <v>10</v>
      </c>
      <c r="B13" s="2" t="s">
        <v>89</v>
      </c>
      <c r="C13" s="3" t="s">
        <v>8</v>
      </c>
      <c r="D13" s="3">
        <v>0</v>
      </c>
      <c r="E13" s="27">
        <v>29.3</v>
      </c>
      <c r="F13" s="10"/>
    </row>
    <row r="14" spans="1:8" s="7" customFormat="1">
      <c r="A14" s="6" t="s">
        <v>11</v>
      </c>
      <c r="B14" s="2" t="s">
        <v>12</v>
      </c>
      <c r="C14" s="3" t="s">
        <v>8</v>
      </c>
      <c r="D14" s="3">
        <v>0</v>
      </c>
      <c r="E14" s="8">
        <f>E15*E16</f>
        <v>0</v>
      </c>
      <c r="F14" s="10"/>
    </row>
    <row r="15" spans="1:8" s="7" customFormat="1">
      <c r="A15" s="6"/>
      <c r="B15" s="2" t="s">
        <v>90</v>
      </c>
      <c r="C15" s="3" t="s">
        <v>91</v>
      </c>
      <c r="D15" s="3">
        <v>0</v>
      </c>
      <c r="E15" s="8"/>
      <c r="F15" s="10"/>
    </row>
    <row r="16" spans="1:8" s="7" customFormat="1">
      <c r="A16" s="6"/>
      <c r="B16" s="2" t="s">
        <v>92</v>
      </c>
      <c r="C16" s="3" t="s">
        <v>93</v>
      </c>
      <c r="D16" s="3">
        <v>0</v>
      </c>
      <c r="E16" s="8"/>
      <c r="F16" s="10"/>
    </row>
    <row r="17" spans="1:6" s="7" customFormat="1">
      <c r="A17" s="6" t="s">
        <v>13</v>
      </c>
      <c r="B17" s="4" t="s">
        <v>14</v>
      </c>
      <c r="C17" s="3" t="s">
        <v>8</v>
      </c>
      <c r="D17" s="3">
        <v>0</v>
      </c>
      <c r="E17" s="8">
        <f>E18*E19</f>
        <v>29.306771999999999</v>
      </c>
      <c r="F17" s="10"/>
    </row>
    <row r="18" spans="1:6" s="7" customFormat="1">
      <c r="A18" s="6"/>
      <c r="B18" s="2" t="s">
        <v>90</v>
      </c>
      <c r="C18" s="3" t="s">
        <v>91</v>
      </c>
      <c r="D18" s="23">
        <v>0</v>
      </c>
      <c r="E18" s="8">
        <v>1.0691999999999999</v>
      </c>
      <c r="F18" s="10"/>
    </row>
    <row r="19" spans="1:6" s="7" customFormat="1">
      <c r="A19" s="6"/>
      <c r="B19" s="2" t="s">
        <v>92</v>
      </c>
      <c r="C19" s="3" t="s">
        <v>93</v>
      </c>
      <c r="D19" s="24">
        <v>0</v>
      </c>
      <c r="E19" s="8">
        <v>27.41</v>
      </c>
      <c r="F19" s="10"/>
    </row>
    <row r="20" spans="1:6" s="7" customFormat="1" ht="63">
      <c r="A20" s="6" t="s">
        <v>15</v>
      </c>
      <c r="B20" s="2" t="s">
        <v>16</v>
      </c>
      <c r="C20" s="3" t="s">
        <v>8</v>
      </c>
      <c r="D20" s="3">
        <v>242.7</v>
      </c>
      <c r="E20" s="8">
        <v>1033.2</v>
      </c>
      <c r="F20" s="10"/>
    </row>
    <row r="21" spans="1:6" s="7" customFormat="1">
      <c r="A21" s="6" t="s">
        <v>17</v>
      </c>
      <c r="B21" s="2" t="s">
        <v>18</v>
      </c>
      <c r="C21" s="3" t="s">
        <v>19</v>
      </c>
      <c r="D21" s="23">
        <f>D20/D22</f>
        <v>2.4689725330620549</v>
      </c>
      <c r="E21" s="23">
        <f>E20/E22</f>
        <v>2.7931948991481459</v>
      </c>
      <c r="F21" s="10"/>
    </row>
    <row r="22" spans="1:6" s="7" customFormat="1" ht="31.5">
      <c r="A22" s="6" t="s">
        <v>20</v>
      </c>
      <c r="B22" s="2" t="s">
        <v>21</v>
      </c>
      <c r="C22" s="3" t="s">
        <v>22</v>
      </c>
      <c r="D22" s="3">
        <v>98.3</v>
      </c>
      <c r="E22" s="28">
        <v>369.899</v>
      </c>
      <c r="F22" s="10"/>
    </row>
    <row r="23" spans="1:6" s="7" customFormat="1" ht="31.5">
      <c r="A23" s="6" t="s">
        <v>23</v>
      </c>
      <c r="B23" s="2" t="s">
        <v>126</v>
      </c>
      <c r="C23" s="3" t="s">
        <v>8</v>
      </c>
      <c r="D23" s="3">
        <v>0</v>
      </c>
      <c r="E23" s="28">
        <v>0</v>
      </c>
      <c r="F23" s="10"/>
    </row>
    <row r="24" spans="1:6" s="7" customFormat="1" ht="31.5">
      <c r="A24" s="6" t="s">
        <v>24</v>
      </c>
      <c r="B24" s="2" t="s">
        <v>25</v>
      </c>
      <c r="C24" s="3" t="s">
        <v>8</v>
      </c>
      <c r="D24" s="3">
        <v>571.29999999999995</v>
      </c>
      <c r="E24" s="28">
        <v>385.8</v>
      </c>
      <c r="F24" s="10"/>
    </row>
    <row r="25" spans="1:6" s="7" customFormat="1" ht="31.5">
      <c r="A25" s="6" t="s">
        <v>26</v>
      </c>
      <c r="B25" s="4" t="s">
        <v>120</v>
      </c>
      <c r="C25" s="3" t="s">
        <v>27</v>
      </c>
      <c r="D25" s="3">
        <v>4</v>
      </c>
      <c r="E25" s="28">
        <v>4</v>
      </c>
      <c r="F25" s="10"/>
    </row>
    <row r="26" spans="1:6" s="7" customFormat="1" ht="31.5">
      <c r="A26" s="6" t="s">
        <v>28</v>
      </c>
      <c r="B26" s="2" t="s">
        <v>29</v>
      </c>
      <c r="C26" s="3" t="s">
        <v>8</v>
      </c>
      <c r="D26" s="3">
        <v>81.099999999999994</v>
      </c>
      <c r="E26" s="28">
        <v>48.7</v>
      </c>
      <c r="F26" s="10"/>
    </row>
    <row r="27" spans="1:6" s="7" customFormat="1" ht="31.5">
      <c r="A27" s="6" t="s">
        <v>30</v>
      </c>
      <c r="B27" s="2" t="s">
        <v>31</v>
      </c>
      <c r="C27" s="3" t="s">
        <v>8</v>
      </c>
      <c r="D27" s="3">
        <v>0</v>
      </c>
      <c r="E27" s="28">
        <v>0</v>
      </c>
      <c r="F27" s="10"/>
    </row>
    <row r="28" spans="1:6" s="7" customFormat="1" ht="31.5">
      <c r="A28" s="6" t="s">
        <v>32</v>
      </c>
      <c r="B28" s="2" t="s">
        <v>33</v>
      </c>
      <c r="C28" s="3" t="s">
        <v>8</v>
      </c>
      <c r="D28" s="25">
        <v>88.2</v>
      </c>
      <c r="E28" s="28">
        <v>164.8</v>
      </c>
      <c r="F28" s="10"/>
    </row>
    <row r="29" spans="1:6" s="7" customFormat="1" ht="31.5">
      <c r="A29" s="6" t="s">
        <v>34</v>
      </c>
      <c r="B29" s="2" t="s">
        <v>35</v>
      </c>
      <c r="C29" s="3" t="s">
        <v>8</v>
      </c>
      <c r="D29" s="3">
        <v>186.3</v>
      </c>
      <c r="E29" s="28">
        <v>0</v>
      </c>
      <c r="F29" s="10"/>
    </row>
    <row r="30" spans="1:6" s="7" customFormat="1" ht="31.5">
      <c r="A30" s="6" t="s">
        <v>36</v>
      </c>
      <c r="B30" s="2" t="s">
        <v>37</v>
      </c>
      <c r="C30" s="3" t="s">
        <v>8</v>
      </c>
      <c r="D30" s="3">
        <v>0</v>
      </c>
      <c r="E30" s="28">
        <v>0</v>
      </c>
      <c r="F30" s="10"/>
    </row>
    <row r="31" spans="1:6" s="7" customFormat="1" ht="31.5">
      <c r="A31" s="6" t="s">
        <v>38</v>
      </c>
      <c r="B31" s="2" t="s">
        <v>39</v>
      </c>
      <c r="C31" s="3" t="s">
        <v>8</v>
      </c>
      <c r="D31" s="3">
        <v>0</v>
      </c>
      <c r="E31" s="28">
        <v>0</v>
      </c>
      <c r="F31" s="10"/>
    </row>
    <row r="32" spans="1:6" s="7" customFormat="1" ht="31.5">
      <c r="A32" s="6" t="s">
        <v>40</v>
      </c>
      <c r="B32" s="2" t="s">
        <v>41</v>
      </c>
      <c r="C32" s="3" t="s">
        <v>8</v>
      </c>
      <c r="D32" s="3">
        <v>541.5</v>
      </c>
      <c r="E32" s="28">
        <v>394.7</v>
      </c>
      <c r="F32" s="10"/>
    </row>
    <row r="33" spans="1:6" s="7" customFormat="1">
      <c r="A33" s="6" t="s">
        <v>42</v>
      </c>
      <c r="B33" s="2" t="s">
        <v>43</v>
      </c>
      <c r="C33" s="3" t="s">
        <v>8</v>
      </c>
      <c r="D33" s="3">
        <v>400.9</v>
      </c>
      <c r="E33" s="28">
        <v>290.8</v>
      </c>
      <c r="F33" s="10"/>
    </row>
    <row r="34" spans="1:6" s="7" customFormat="1">
      <c r="A34" s="6" t="s">
        <v>44</v>
      </c>
      <c r="B34" s="2" t="s">
        <v>45</v>
      </c>
      <c r="C34" s="3" t="s">
        <v>8</v>
      </c>
      <c r="D34" s="3">
        <v>56.9</v>
      </c>
      <c r="E34" s="28">
        <v>41.3</v>
      </c>
      <c r="F34" s="10"/>
    </row>
    <row r="35" spans="1:6" s="7" customFormat="1" ht="31.5">
      <c r="A35" s="6" t="s">
        <v>46</v>
      </c>
      <c r="B35" s="2" t="s">
        <v>47</v>
      </c>
      <c r="C35" s="3" t="s">
        <v>8</v>
      </c>
      <c r="D35" s="3">
        <v>769.1</v>
      </c>
      <c r="E35" s="28">
        <v>680.7</v>
      </c>
      <c r="F35" s="10"/>
    </row>
    <row r="36" spans="1:6" s="7" customFormat="1">
      <c r="A36" s="6" t="s">
        <v>48</v>
      </c>
      <c r="B36" s="2" t="s">
        <v>49</v>
      </c>
      <c r="C36" s="3" t="s">
        <v>8</v>
      </c>
      <c r="D36" s="3">
        <v>284.89999999999998</v>
      </c>
      <c r="E36" s="28">
        <v>282.5</v>
      </c>
      <c r="F36" s="10"/>
    </row>
    <row r="37" spans="1:6" s="7" customFormat="1">
      <c r="A37" s="6" t="s">
        <v>50</v>
      </c>
      <c r="B37" s="2" t="s">
        <v>51</v>
      </c>
      <c r="C37" s="3" t="s">
        <v>8</v>
      </c>
      <c r="D37" s="25">
        <v>169.6</v>
      </c>
      <c r="E37" s="28">
        <v>163.30000000000001</v>
      </c>
      <c r="F37" s="10"/>
    </row>
    <row r="38" spans="1:6" s="7" customFormat="1">
      <c r="A38" s="6" t="s">
        <v>52</v>
      </c>
      <c r="B38" s="2" t="s">
        <v>53</v>
      </c>
      <c r="C38" s="3" t="s">
        <v>8</v>
      </c>
      <c r="D38" s="3">
        <v>275.5</v>
      </c>
      <c r="E38" s="28">
        <v>205.8</v>
      </c>
      <c r="F38" s="10"/>
    </row>
    <row r="39" spans="1:6" s="7" customFormat="1" ht="31.5">
      <c r="A39" s="6" t="s">
        <v>54</v>
      </c>
      <c r="B39" s="2" t="s">
        <v>55</v>
      </c>
      <c r="C39" s="3" t="s">
        <v>8</v>
      </c>
      <c r="D39" s="3">
        <v>39.1</v>
      </c>
      <c r="E39" s="28">
        <v>29.1</v>
      </c>
      <c r="F39" s="10"/>
    </row>
    <row r="40" spans="1:6" s="7" customFormat="1" ht="78.75">
      <c r="A40" s="6" t="s">
        <v>56</v>
      </c>
      <c r="B40" s="2" t="s">
        <v>57</v>
      </c>
      <c r="C40" s="3" t="s">
        <v>8</v>
      </c>
      <c r="D40" s="3">
        <v>0</v>
      </c>
      <c r="E40" s="28">
        <v>0</v>
      </c>
      <c r="F40" s="10"/>
    </row>
    <row r="41" spans="1:6" s="7" customFormat="1" ht="31.5">
      <c r="A41" s="6" t="s">
        <v>5</v>
      </c>
      <c r="B41" s="2" t="s">
        <v>58</v>
      </c>
      <c r="C41" s="3" t="s">
        <v>8</v>
      </c>
      <c r="D41" s="25">
        <v>106</v>
      </c>
      <c r="E41" s="28">
        <v>0</v>
      </c>
      <c r="F41" s="10"/>
    </row>
    <row r="42" spans="1:6" s="7" customFormat="1" ht="31.5">
      <c r="A42" s="6" t="s">
        <v>6</v>
      </c>
      <c r="B42" s="2" t="s">
        <v>59</v>
      </c>
      <c r="C42" s="3" t="s">
        <v>8</v>
      </c>
      <c r="D42" s="25">
        <v>85.5</v>
      </c>
      <c r="E42" s="28">
        <v>0</v>
      </c>
      <c r="F42" s="10"/>
    </row>
    <row r="43" spans="1:6" s="7" customFormat="1" ht="94.5">
      <c r="A43" s="6" t="s">
        <v>60</v>
      </c>
      <c r="B43" s="2" t="s">
        <v>61</v>
      </c>
      <c r="C43" s="3" t="s">
        <v>8</v>
      </c>
      <c r="D43" s="25">
        <v>85.5</v>
      </c>
      <c r="E43" s="28">
        <v>0</v>
      </c>
      <c r="F43" s="10"/>
    </row>
    <row r="44" spans="1:6" s="7" customFormat="1" ht="31.5">
      <c r="A44" s="6" t="s">
        <v>87</v>
      </c>
      <c r="B44" s="2" t="s">
        <v>96</v>
      </c>
      <c r="C44" s="3" t="s">
        <v>8</v>
      </c>
      <c r="D44" s="3">
        <v>0</v>
      </c>
      <c r="E44" s="28">
        <v>0</v>
      </c>
      <c r="F44" s="10"/>
    </row>
    <row r="45" spans="1:6" s="7" customFormat="1" ht="31.5">
      <c r="A45" s="6" t="s">
        <v>97</v>
      </c>
      <c r="B45" s="2" t="s">
        <v>98</v>
      </c>
      <c r="C45" s="3" t="s">
        <v>8</v>
      </c>
      <c r="D45" s="3">
        <v>0</v>
      </c>
      <c r="E45" s="28">
        <v>0</v>
      </c>
      <c r="F45" s="10"/>
    </row>
    <row r="46" spans="1:6" s="7" customFormat="1" ht="31.5">
      <c r="A46" s="6" t="s">
        <v>99</v>
      </c>
      <c r="B46" s="2" t="s">
        <v>100</v>
      </c>
      <c r="C46" s="3" t="s">
        <v>8</v>
      </c>
      <c r="D46" s="3">
        <v>0</v>
      </c>
      <c r="E46" s="28">
        <v>0</v>
      </c>
      <c r="F46" s="10"/>
    </row>
    <row r="47" spans="1:6" s="7" customFormat="1">
      <c r="A47" s="6" t="s">
        <v>62</v>
      </c>
      <c r="B47" s="2" t="s">
        <v>63</v>
      </c>
      <c r="C47" s="3" t="s">
        <v>64</v>
      </c>
      <c r="D47" s="3">
        <v>85.7</v>
      </c>
      <c r="E47" s="26">
        <v>87.968000000000004</v>
      </c>
      <c r="F47" s="10"/>
    </row>
    <row r="48" spans="1:6" s="7" customFormat="1">
      <c r="A48" s="6" t="s">
        <v>65</v>
      </c>
      <c r="B48" s="2" t="s">
        <v>66</v>
      </c>
      <c r="C48" s="3" t="s">
        <v>64</v>
      </c>
      <c r="D48" s="26">
        <v>0</v>
      </c>
      <c r="E48" s="26">
        <f>E49+E50</f>
        <v>1.0691999999999999</v>
      </c>
      <c r="F48" s="10"/>
    </row>
    <row r="49" spans="1:6" s="7" customFormat="1">
      <c r="A49" s="6" t="s">
        <v>101</v>
      </c>
      <c r="B49" s="2" t="s">
        <v>12</v>
      </c>
      <c r="C49" s="3" t="s">
        <v>64</v>
      </c>
      <c r="D49" s="3">
        <v>0</v>
      </c>
      <c r="E49" s="28"/>
      <c r="F49" s="10"/>
    </row>
    <row r="50" spans="1:6" s="7" customFormat="1">
      <c r="A50" s="6" t="s">
        <v>102</v>
      </c>
      <c r="B50" s="2" t="s">
        <v>14</v>
      </c>
      <c r="C50" s="3" t="s">
        <v>64</v>
      </c>
      <c r="D50" s="23">
        <v>0</v>
      </c>
      <c r="E50" s="28">
        <v>1.0691999999999999</v>
      </c>
      <c r="F50" s="10"/>
    </row>
    <row r="51" spans="1:6" s="7" customFormat="1" ht="31.5">
      <c r="A51" s="6" t="s">
        <v>67</v>
      </c>
      <c r="B51" s="2" t="s">
        <v>68</v>
      </c>
      <c r="C51" s="3" t="s">
        <v>64</v>
      </c>
      <c r="D51" s="3">
        <v>0</v>
      </c>
      <c r="E51" s="28">
        <v>0</v>
      </c>
      <c r="F51" s="10"/>
    </row>
    <row r="52" spans="1:6" s="7" customFormat="1" ht="31.5">
      <c r="A52" s="6" t="s">
        <v>69</v>
      </c>
      <c r="B52" s="2" t="s">
        <v>70</v>
      </c>
      <c r="C52" s="3" t="s">
        <v>64</v>
      </c>
      <c r="D52" s="26">
        <f>D53+D54</f>
        <v>71.5</v>
      </c>
      <c r="E52" s="26">
        <f>E53+E54</f>
        <v>75.820999999999998</v>
      </c>
      <c r="F52" s="10"/>
    </row>
    <row r="53" spans="1:6" s="7" customFormat="1">
      <c r="A53" s="6" t="s">
        <v>103</v>
      </c>
      <c r="B53" s="2" t="s">
        <v>71</v>
      </c>
      <c r="C53" s="3" t="s">
        <v>64</v>
      </c>
      <c r="D53" s="3">
        <v>0</v>
      </c>
      <c r="E53" s="3">
        <v>0</v>
      </c>
      <c r="F53" s="10"/>
    </row>
    <row r="54" spans="1:6" s="7" customFormat="1">
      <c r="A54" s="6" t="s">
        <v>104</v>
      </c>
      <c r="B54" s="2" t="s">
        <v>72</v>
      </c>
      <c r="C54" s="3" t="s">
        <v>64</v>
      </c>
      <c r="D54" s="3">
        <v>71.5</v>
      </c>
      <c r="E54" s="3">
        <v>75.820999999999998</v>
      </c>
      <c r="F54" s="10"/>
    </row>
    <row r="55" spans="1:6" s="7" customFormat="1">
      <c r="A55" s="6" t="s">
        <v>73</v>
      </c>
      <c r="B55" s="2" t="s">
        <v>74</v>
      </c>
      <c r="C55" s="3" t="s">
        <v>75</v>
      </c>
      <c r="D55" s="3">
        <v>14.2</v>
      </c>
      <c r="E55" s="28">
        <v>14.215999999999999</v>
      </c>
      <c r="F55" s="10"/>
    </row>
    <row r="56" spans="1:6" s="7" customFormat="1" ht="31.5">
      <c r="A56" s="6" t="s">
        <v>76</v>
      </c>
      <c r="B56" s="2" t="s">
        <v>77</v>
      </c>
      <c r="C56" s="3" t="s">
        <v>78</v>
      </c>
      <c r="D56" s="3">
        <v>33.277999999999999</v>
      </c>
      <c r="E56" s="28">
        <v>33.277999999999999</v>
      </c>
      <c r="F56" s="10"/>
    </row>
    <row r="57" spans="1:6" s="7" customFormat="1">
      <c r="A57" s="6" t="s">
        <v>79</v>
      </c>
      <c r="B57" s="2" t="s">
        <v>80</v>
      </c>
      <c r="C57" s="3" t="s">
        <v>81</v>
      </c>
      <c r="D57" s="3">
        <v>15</v>
      </c>
      <c r="E57" s="28">
        <v>15</v>
      </c>
      <c r="F57" s="10"/>
    </row>
    <row r="58" spans="1:6" s="7" customFormat="1" ht="31.5">
      <c r="A58" s="6" t="s">
        <v>82</v>
      </c>
      <c r="B58" s="2" t="s">
        <v>83</v>
      </c>
      <c r="C58" s="3" t="s">
        <v>81</v>
      </c>
      <c r="D58" s="3">
        <v>0</v>
      </c>
      <c r="E58" s="28">
        <v>0</v>
      </c>
      <c r="F58" s="10"/>
    </row>
    <row r="59" spans="1:6" s="7" customFormat="1" ht="52.5" customHeight="1">
      <c r="A59" s="6" t="s">
        <v>105</v>
      </c>
      <c r="B59" s="2" t="s">
        <v>106</v>
      </c>
      <c r="C59" s="3" t="s">
        <v>84</v>
      </c>
      <c r="D59" s="24">
        <f>D20/D47</f>
        <v>2.8319719953325553</v>
      </c>
      <c r="E59" s="24">
        <f>E20/E47</f>
        <v>11.745180065478356</v>
      </c>
      <c r="F59" s="10"/>
    </row>
    <row r="60" spans="1:6" s="7" customFormat="1" ht="31.5">
      <c r="A60" s="6" t="s">
        <v>107</v>
      </c>
      <c r="B60" s="2" t="s">
        <v>85</v>
      </c>
      <c r="C60" s="3" t="s">
        <v>64</v>
      </c>
      <c r="D60" s="3">
        <v>3.2</v>
      </c>
      <c r="E60" s="27">
        <v>3.2040000000000002</v>
      </c>
      <c r="F60" s="10"/>
    </row>
    <row r="61" spans="1:6" s="7" customFormat="1" ht="31.5">
      <c r="A61" s="6" t="s">
        <v>108</v>
      </c>
      <c r="B61" s="2" t="s">
        <v>86</v>
      </c>
      <c r="C61" s="3" t="s">
        <v>64</v>
      </c>
      <c r="D61" s="25">
        <v>1</v>
      </c>
      <c r="E61" s="8">
        <v>1</v>
      </c>
      <c r="F61" s="10"/>
    </row>
    <row r="62" spans="1:6" s="7" customFormat="1" ht="81.75" customHeight="1">
      <c r="A62" s="6" t="s">
        <v>109</v>
      </c>
      <c r="B62" s="2" t="s">
        <v>110</v>
      </c>
      <c r="C62" s="3" t="s">
        <v>75</v>
      </c>
      <c r="D62" s="3">
        <v>0</v>
      </c>
      <c r="E62" s="8">
        <v>0</v>
      </c>
      <c r="F62" s="10"/>
    </row>
    <row r="63" spans="1:6" s="7" customFormat="1">
      <c r="A63" s="15" t="s">
        <v>123</v>
      </c>
      <c r="B63" s="16" t="s">
        <v>111</v>
      </c>
      <c r="C63" s="67">
        <v>0</v>
      </c>
      <c r="D63" s="67"/>
      <c r="E63" s="67"/>
      <c r="F63" s="67"/>
    </row>
    <row r="64" spans="1:6" s="7" customFormat="1">
      <c r="A64" s="15"/>
      <c r="B64" s="16" t="s">
        <v>112</v>
      </c>
      <c r="C64" s="67"/>
      <c r="D64" s="67"/>
      <c r="E64" s="67"/>
      <c r="F64" s="67"/>
    </row>
    <row r="65" spans="1:6" s="7" customFormat="1">
      <c r="A65" s="15"/>
      <c r="B65" s="16" t="s">
        <v>113</v>
      </c>
      <c r="C65" s="67"/>
      <c r="D65" s="67"/>
      <c r="E65" s="67"/>
      <c r="F65" s="67"/>
    </row>
    <row r="66" spans="1:6" s="7" customFormat="1">
      <c r="A66" s="15"/>
      <c r="B66" s="16" t="s">
        <v>114</v>
      </c>
      <c r="C66" s="67"/>
      <c r="D66" s="67"/>
      <c r="E66" s="67"/>
      <c r="F66" s="67"/>
    </row>
    <row r="67" spans="1:6" s="7" customFormat="1" ht="31.5">
      <c r="A67" s="15"/>
      <c r="B67" s="16" t="s">
        <v>115</v>
      </c>
      <c r="C67" s="67"/>
      <c r="D67" s="67"/>
      <c r="E67" s="67"/>
      <c r="F67" s="67"/>
    </row>
    <row r="68" spans="1:6" s="7" customFormat="1">
      <c r="A68" s="15"/>
      <c r="B68" s="16" t="s">
        <v>116</v>
      </c>
      <c r="C68" s="67"/>
      <c r="D68" s="67"/>
      <c r="E68" s="67"/>
      <c r="F68" s="67"/>
    </row>
    <row r="69" spans="1:6" s="7" customFormat="1">
      <c r="A69" s="17"/>
      <c r="B69" s="18"/>
      <c r="C69" s="17"/>
      <c r="D69" s="17"/>
      <c r="E69" s="11"/>
    </row>
    <row r="70" spans="1:6" s="7" customFormat="1" ht="31.15" customHeight="1">
      <c r="A70" s="71" t="s">
        <v>125</v>
      </c>
      <c r="B70" s="71"/>
      <c r="C70" s="71"/>
      <c r="D70" s="71"/>
      <c r="E70" s="71"/>
      <c r="F70" s="71"/>
    </row>
    <row r="71" spans="1:6" s="7" customFormat="1" ht="17.45" customHeight="1">
      <c r="A71" s="22"/>
      <c r="B71" s="22"/>
      <c r="C71" s="22"/>
      <c r="D71" s="22"/>
      <c r="E71" s="22"/>
      <c r="F71" s="22"/>
    </row>
    <row r="72" spans="1:6" s="7" customFormat="1" ht="39.75" customHeight="1">
      <c r="A72" s="68" t="s">
        <v>124</v>
      </c>
      <c r="B72" s="68"/>
      <c r="C72" s="68"/>
      <c r="D72" s="68"/>
      <c r="E72" s="68"/>
      <c r="F72" s="68"/>
    </row>
    <row r="73" spans="1:6">
      <c r="A73" s="19"/>
      <c r="B73" s="19"/>
      <c r="C73" s="19"/>
      <c r="D73" s="19"/>
      <c r="E73" s="19"/>
      <c r="F73" s="19"/>
    </row>
    <row r="74" spans="1:6">
      <c r="A74" s="19"/>
      <c r="B74" s="19"/>
      <c r="C74" s="19"/>
      <c r="D74" s="19"/>
      <c r="E74" s="19"/>
      <c r="F74" s="19"/>
    </row>
    <row r="75" spans="1:6">
      <c r="A75" s="19"/>
      <c r="B75" s="19"/>
      <c r="C75" s="19"/>
      <c r="D75" s="19"/>
      <c r="E75" s="19"/>
      <c r="F75" s="19"/>
    </row>
    <row r="76" spans="1:6">
      <c r="A76" s="19"/>
      <c r="B76" s="19"/>
      <c r="C76" s="19"/>
      <c r="D76" s="19"/>
      <c r="E76" s="19"/>
      <c r="F76" s="19"/>
    </row>
    <row r="77" spans="1:6">
      <c r="A77" s="19"/>
      <c r="B77" s="19"/>
      <c r="C77" s="19"/>
      <c r="D77" s="19"/>
      <c r="E77" s="19"/>
      <c r="F77" s="19"/>
    </row>
  </sheetData>
  <mergeCells count="11">
    <mergeCell ref="A3:F3"/>
    <mergeCell ref="D7:E7"/>
    <mergeCell ref="C63:F68"/>
    <mergeCell ref="A72:F72"/>
    <mergeCell ref="B4:E4"/>
    <mergeCell ref="B5:E5"/>
    <mergeCell ref="A70:F70"/>
    <mergeCell ref="D10:F10"/>
    <mergeCell ref="A7:A8"/>
    <mergeCell ref="B7:B8"/>
    <mergeCell ref="C7:C8"/>
  </mergeCells>
  <phoneticPr fontId="0" type="noConversion"/>
  <dataValidations count="1">
    <dataValidation type="decimal" allowBlank="1" showInputMessage="1" showErrorMessage="1" sqref="D52 D48 E11:E20 E22:E52 E55:E58 E60:E62">
      <formula1>-999999999999999</formula1>
      <formula2>999999999999999</formula2>
    </dataValidation>
  </dataValidations>
  <pageMargins left="0.75" right="0.75" top="1" bottom="1" header="0.5" footer="0.5"/>
  <pageSetup paperSize="9" scale="55" orientation="portrait" r:id="rId1"/>
  <headerFooter alignWithMargins="0"/>
</worksheet>
</file>

<file path=xl/worksheets/sheet2.xml><?xml version="1.0" encoding="utf-8"?>
<worksheet xmlns="http://schemas.openxmlformats.org/spreadsheetml/2006/main" xmlns:r="http://schemas.openxmlformats.org/officeDocument/2006/relationships">
  <dimension ref="A1:H77"/>
  <sheetViews>
    <sheetView workbookViewId="0">
      <selection activeCell="A72" sqref="A72:F72"/>
    </sheetView>
  </sheetViews>
  <sheetFormatPr defaultRowHeight="15.75"/>
  <cols>
    <col min="1" max="1" width="9.140625" style="12"/>
    <col min="2" max="2" width="45" style="13" customWidth="1"/>
    <col min="3" max="4" width="13.42578125" style="12" customWidth="1"/>
    <col min="5" max="5" width="13.85546875" style="1" customWidth="1"/>
    <col min="6" max="6" width="25.5703125" style="1" customWidth="1"/>
    <col min="7" max="16384" width="9.140625" style="1"/>
  </cols>
  <sheetData>
    <row r="1" spans="1:8" ht="18.75">
      <c r="F1" s="14" t="s">
        <v>119</v>
      </c>
    </row>
    <row r="2" spans="1:8" ht="19.5" thickBot="1">
      <c r="F2" s="14"/>
    </row>
    <row r="3" spans="1:8" ht="75.75" customHeight="1" thickBot="1">
      <c r="A3" s="62" t="s">
        <v>131</v>
      </c>
      <c r="B3" s="63"/>
      <c r="C3" s="63"/>
      <c r="D3" s="63"/>
      <c r="E3" s="63"/>
      <c r="F3" s="64"/>
    </row>
    <row r="4" spans="1:8" ht="21" thickBot="1">
      <c r="A4" s="20"/>
      <c r="B4" s="69" t="s">
        <v>127</v>
      </c>
      <c r="C4" s="69"/>
      <c r="D4" s="69"/>
      <c r="E4" s="69"/>
      <c r="F4" s="20"/>
    </row>
    <row r="5" spans="1:8" ht="20.25">
      <c r="A5" s="20"/>
      <c r="B5" s="70" t="s">
        <v>121</v>
      </c>
      <c r="C5" s="70"/>
      <c r="D5" s="70"/>
      <c r="E5" s="70"/>
      <c r="F5" s="20"/>
    </row>
    <row r="6" spans="1:8" ht="12" customHeight="1">
      <c r="A6" s="5"/>
      <c r="B6" s="5"/>
      <c r="C6" s="5"/>
      <c r="D6" s="5"/>
      <c r="E6" s="21"/>
      <c r="F6" s="21"/>
    </row>
    <row r="7" spans="1:8" ht="31.5">
      <c r="A7" s="3" t="s">
        <v>0</v>
      </c>
      <c r="B7" s="3" t="s">
        <v>1</v>
      </c>
      <c r="C7" s="3" t="s">
        <v>2</v>
      </c>
      <c r="D7" s="65" t="s">
        <v>122</v>
      </c>
      <c r="E7" s="66"/>
      <c r="F7" s="9" t="s">
        <v>94</v>
      </c>
      <c r="H7" s="1" t="s">
        <v>129</v>
      </c>
    </row>
    <row r="8" spans="1:8" ht="47.25">
      <c r="A8" s="3"/>
      <c r="B8" s="3"/>
      <c r="C8" s="3"/>
      <c r="D8" s="3" t="s">
        <v>117</v>
      </c>
      <c r="E8" s="3" t="s">
        <v>118</v>
      </c>
      <c r="F8" s="9"/>
    </row>
    <row r="9" spans="1:8">
      <c r="A9" s="3">
        <v>1</v>
      </c>
      <c r="B9" s="3">
        <f>A9+1</f>
        <v>2</v>
      </c>
      <c r="C9" s="3">
        <f>B9+1</f>
        <v>3</v>
      </c>
      <c r="D9" s="3">
        <f>C9+1</f>
        <v>4</v>
      </c>
      <c r="E9" s="3">
        <f>D9+1</f>
        <v>5</v>
      </c>
      <c r="F9" s="3">
        <f>E9+1</f>
        <v>6</v>
      </c>
    </row>
    <row r="10" spans="1:8" s="7" customFormat="1">
      <c r="A10" s="6" t="s">
        <v>3</v>
      </c>
      <c r="B10" s="2" t="s">
        <v>88</v>
      </c>
      <c r="C10" s="3" t="s">
        <v>7</v>
      </c>
      <c r="D10" s="65" t="s">
        <v>128</v>
      </c>
      <c r="E10" s="72"/>
      <c r="F10" s="66"/>
    </row>
    <row r="11" spans="1:8" s="7" customFormat="1">
      <c r="A11" s="6" t="s">
        <v>4</v>
      </c>
      <c r="B11" s="2" t="s">
        <v>95</v>
      </c>
      <c r="C11" s="3" t="s">
        <v>8</v>
      </c>
      <c r="D11" s="3">
        <v>3093.87</v>
      </c>
      <c r="E11" s="29">
        <v>2805.56</v>
      </c>
      <c r="F11" s="10"/>
    </row>
    <row r="12" spans="1:8" s="7" customFormat="1" ht="47.25">
      <c r="A12" s="6">
        <v>3</v>
      </c>
      <c r="B12" s="2" t="s">
        <v>9</v>
      </c>
      <c r="C12" s="3" t="s">
        <v>8</v>
      </c>
      <c r="D12" s="3">
        <v>3022.93</v>
      </c>
      <c r="E12" s="29">
        <v>2154.73</v>
      </c>
      <c r="F12" s="10"/>
    </row>
    <row r="13" spans="1:8" s="7" customFormat="1" ht="31.5">
      <c r="A13" s="6" t="s">
        <v>10</v>
      </c>
      <c r="B13" s="2" t="s">
        <v>89</v>
      </c>
      <c r="C13" s="3" t="s">
        <v>8</v>
      </c>
      <c r="D13" s="3">
        <v>34.67</v>
      </c>
      <c r="E13" s="27">
        <v>34.67</v>
      </c>
      <c r="F13" s="10"/>
    </row>
    <row r="14" spans="1:8" s="7" customFormat="1">
      <c r="A14" s="6" t="s">
        <v>11</v>
      </c>
      <c r="B14" s="2" t="s">
        <v>12</v>
      </c>
      <c r="C14" s="3" t="s">
        <v>8</v>
      </c>
      <c r="D14" s="3">
        <v>0</v>
      </c>
      <c r="E14" s="8">
        <f>E15*E16</f>
        <v>0</v>
      </c>
      <c r="F14" s="10"/>
    </row>
    <row r="15" spans="1:8" s="7" customFormat="1">
      <c r="A15" s="6"/>
      <c r="B15" s="2" t="s">
        <v>90</v>
      </c>
      <c r="C15" s="3" t="s">
        <v>91</v>
      </c>
      <c r="D15" s="3">
        <v>0</v>
      </c>
      <c r="E15" s="3">
        <v>0</v>
      </c>
      <c r="F15" s="10"/>
    </row>
    <row r="16" spans="1:8" s="7" customFormat="1">
      <c r="A16" s="6"/>
      <c r="B16" s="2" t="s">
        <v>92</v>
      </c>
      <c r="C16" s="3" t="s">
        <v>93</v>
      </c>
      <c r="D16" s="3">
        <v>0</v>
      </c>
      <c r="E16" s="29"/>
      <c r="F16" s="10"/>
    </row>
    <row r="17" spans="1:6" s="7" customFormat="1">
      <c r="A17" s="6" t="s">
        <v>13</v>
      </c>
      <c r="B17" s="4" t="s">
        <v>14</v>
      </c>
      <c r="C17" s="3" t="s">
        <v>8</v>
      </c>
      <c r="D17" s="3">
        <v>34.67</v>
      </c>
      <c r="E17" s="30">
        <f>E13</f>
        <v>34.67</v>
      </c>
      <c r="F17" s="10"/>
    </row>
    <row r="18" spans="1:6" s="7" customFormat="1">
      <c r="A18" s="6"/>
      <c r="B18" s="2" t="s">
        <v>90</v>
      </c>
      <c r="C18" s="3" t="s">
        <v>91</v>
      </c>
      <c r="D18" s="23">
        <v>1.0691999999999999</v>
      </c>
      <c r="E18" s="31">
        <v>1.0691999999999999</v>
      </c>
      <c r="F18" s="10"/>
    </row>
    <row r="19" spans="1:6" s="7" customFormat="1">
      <c r="A19" s="6"/>
      <c r="B19" s="2" t="s">
        <v>92</v>
      </c>
      <c r="C19" s="3" t="s">
        <v>93</v>
      </c>
      <c r="D19" s="24">
        <f>D17/D18</f>
        <v>32.426112981668538</v>
      </c>
      <c r="E19" s="24">
        <f>E17/E18</f>
        <v>32.426112981668538</v>
      </c>
      <c r="F19" s="10"/>
    </row>
    <row r="20" spans="1:6" s="7" customFormat="1" ht="63">
      <c r="A20" s="6" t="s">
        <v>15</v>
      </c>
      <c r="B20" s="2" t="s">
        <v>16</v>
      </c>
      <c r="C20" s="3" t="s">
        <v>8</v>
      </c>
      <c r="D20" s="3">
        <v>349.56</v>
      </c>
      <c r="E20" s="8">
        <v>577.09</v>
      </c>
      <c r="F20" s="10"/>
    </row>
    <row r="21" spans="1:6" s="7" customFormat="1">
      <c r="A21" s="6" t="s">
        <v>17</v>
      </c>
      <c r="B21" s="2" t="s">
        <v>18</v>
      </c>
      <c r="C21" s="3" t="s">
        <v>19</v>
      </c>
      <c r="D21" s="23">
        <f>D20/D22</f>
        <v>4.0691461498166577</v>
      </c>
      <c r="E21" s="23">
        <f>E20/E22</f>
        <v>2.968554688504689</v>
      </c>
      <c r="F21" s="10"/>
    </row>
    <row r="22" spans="1:6" s="7" customFormat="1" ht="31.5">
      <c r="A22" s="6" t="s">
        <v>20</v>
      </c>
      <c r="B22" s="2" t="s">
        <v>21</v>
      </c>
      <c r="C22" s="3" t="s">
        <v>22</v>
      </c>
      <c r="D22" s="3">
        <v>85.905000000000001</v>
      </c>
      <c r="E22" s="32">
        <v>194.40100000000001</v>
      </c>
      <c r="F22" s="10"/>
    </row>
    <row r="23" spans="1:6" s="7" customFormat="1" ht="31.5">
      <c r="A23" s="6" t="s">
        <v>23</v>
      </c>
      <c r="B23" s="2" t="s">
        <v>126</v>
      </c>
      <c r="C23" s="3" t="s">
        <v>8</v>
      </c>
      <c r="D23" s="3">
        <v>0</v>
      </c>
      <c r="E23" s="33">
        <v>0</v>
      </c>
      <c r="F23" s="10"/>
    </row>
    <row r="24" spans="1:6" s="7" customFormat="1" ht="31.5">
      <c r="A24" s="6" t="s">
        <v>24</v>
      </c>
      <c r="B24" s="2" t="s">
        <v>25</v>
      </c>
      <c r="C24" s="3" t="s">
        <v>8</v>
      </c>
      <c r="D24" s="3">
        <v>649.57000000000005</v>
      </c>
      <c r="E24" s="33">
        <v>392.49</v>
      </c>
      <c r="F24" s="10"/>
    </row>
    <row r="25" spans="1:6" s="7" customFormat="1" ht="31.5">
      <c r="A25" s="6" t="s">
        <v>26</v>
      </c>
      <c r="B25" s="4" t="s">
        <v>120</v>
      </c>
      <c r="C25" s="3" t="s">
        <v>27</v>
      </c>
      <c r="D25" s="3">
        <v>4</v>
      </c>
      <c r="E25" s="35">
        <v>6</v>
      </c>
      <c r="F25" s="10"/>
    </row>
    <row r="26" spans="1:6" s="7" customFormat="1" ht="31.5">
      <c r="A26" s="6" t="s">
        <v>28</v>
      </c>
      <c r="B26" s="2" t="s">
        <v>29</v>
      </c>
      <c r="C26" s="3" t="s">
        <v>8</v>
      </c>
      <c r="D26" s="3">
        <v>222.15</v>
      </c>
      <c r="E26" s="33">
        <v>132.88</v>
      </c>
      <c r="F26" s="10"/>
    </row>
    <row r="27" spans="1:6" s="7" customFormat="1" ht="31.5">
      <c r="A27" s="6" t="s">
        <v>30</v>
      </c>
      <c r="B27" s="2" t="s">
        <v>31</v>
      </c>
      <c r="C27" s="3" t="s">
        <v>8</v>
      </c>
      <c r="D27" s="3">
        <v>0</v>
      </c>
      <c r="E27" s="33">
        <v>38.35</v>
      </c>
      <c r="F27" s="10"/>
    </row>
    <row r="28" spans="1:6" s="7" customFormat="1" ht="31.5">
      <c r="A28" s="6" t="s">
        <v>32</v>
      </c>
      <c r="B28" s="2" t="s">
        <v>33</v>
      </c>
      <c r="C28" s="3" t="s">
        <v>8</v>
      </c>
      <c r="D28" s="3">
        <v>172.2</v>
      </c>
      <c r="E28" s="33">
        <v>63</v>
      </c>
      <c r="F28" s="10"/>
    </row>
    <row r="29" spans="1:6" s="7" customFormat="1" ht="31.5">
      <c r="A29" s="6" t="s">
        <v>34</v>
      </c>
      <c r="B29" s="2" t="s">
        <v>35</v>
      </c>
      <c r="C29" s="3" t="s">
        <v>8</v>
      </c>
      <c r="D29" s="3">
        <v>350.36</v>
      </c>
      <c r="E29" s="33">
        <v>33.57</v>
      </c>
      <c r="F29" s="10"/>
    </row>
    <row r="30" spans="1:6" s="7" customFormat="1" ht="31.5">
      <c r="A30" s="6" t="s">
        <v>36</v>
      </c>
      <c r="B30" s="2" t="s">
        <v>37</v>
      </c>
      <c r="C30" s="3" t="s">
        <v>8</v>
      </c>
      <c r="D30" s="3">
        <v>110.71</v>
      </c>
      <c r="E30" s="33">
        <v>0</v>
      </c>
      <c r="F30" s="10"/>
    </row>
    <row r="31" spans="1:6" s="7" customFormat="1" ht="31.5">
      <c r="A31" s="6" t="s">
        <v>38</v>
      </c>
      <c r="B31" s="2" t="s">
        <v>39</v>
      </c>
      <c r="C31" s="3" t="s">
        <v>8</v>
      </c>
      <c r="D31" s="3">
        <v>37.86</v>
      </c>
      <c r="E31" s="33">
        <v>0</v>
      </c>
      <c r="F31" s="10"/>
    </row>
    <row r="32" spans="1:6" s="7" customFormat="1" ht="31.5">
      <c r="A32" s="6" t="s">
        <v>40</v>
      </c>
      <c r="B32" s="2" t="s">
        <v>41</v>
      </c>
      <c r="C32" s="3" t="s">
        <v>8</v>
      </c>
      <c r="D32" s="3">
        <v>541.5</v>
      </c>
      <c r="E32" s="33">
        <v>411.61</v>
      </c>
      <c r="F32" s="10"/>
    </row>
    <row r="33" spans="1:6" s="7" customFormat="1">
      <c r="A33" s="6" t="s">
        <v>42</v>
      </c>
      <c r="B33" s="2" t="s">
        <v>43</v>
      </c>
      <c r="C33" s="3" t="s">
        <v>8</v>
      </c>
      <c r="D33" s="3">
        <v>400.9</v>
      </c>
      <c r="E33" s="33">
        <v>235.72</v>
      </c>
      <c r="F33" s="10"/>
    </row>
    <row r="34" spans="1:6" s="7" customFormat="1">
      <c r="A34" s="6" t="s">
        <v>44</v>
      </c>
      <c r="B34" s="2" t="s">
        <v>45</v>
      </c>
      <c r="C34" s="3" t="s">
        <v>8</v>
      </c>
      <c r="D34" s="3">
        <v>56.9</v>
      </c>
      <c r="E34" s="33">
        <v>80.39</v>
      </c>
      <c r="F34" s="10"/>
    </row>
    <row r="35" spans="1:6" s="7" customFormat="1" ht="31.5">
      <c r="A35" s="6" t="s">
        <v>46</v>
      </c>
      <c r="B35" s="2" t="s">
        <v>47</v>
      </c>
      <c r="C35" s="3" t="s">
        <v>8</v>
      </c>
      <c r="D35" s="3">
        <v>693.91</v>
      </c>
      <c r="E35" s="33">
        <v>471.08</v>
      </c>
      <c r="F35" s="10"/>
    </row>
    <row r="36" spans="1:6" s="7" customFormat="1">
      <c r="A36" s="6" t="s">
        <v>48</v>
      </c>
      <c r="B36" s="2" t="s">
        <v>49</v>
      </c>
      <c r="C36" s="3" t="s">
        <v>8</v>
      </c>
      <c r="D36" s="3">
        <v>110.54</v>
      </c>
      <c r="E36" s="33">
        <v>165.82</v>
      </c>
      <c r="F36" s="10"/>
    </row>
    <row r="37" spans="1:6" s="7" customFormat="1">
      <c r="A37" s="6" t="s">
        <v>50</v>
      </c>
      <c r="B37" s="2" t="s">
        <v>51</v>
      </c>
      <c r="C37" s="3" t="s">
        <v>8</v>
      </c>
      <c r="D37" s="25">
        <v>163</v>
      </c>
      <c r="E37" s="33">
        <v>305.26</v>
      </c>
      <c r="F37" s="10"/>
    </row>
    <row r="38" spans="1:6" s="7" customFormat="1">
      <c r="A38" s="6" t="s">
        <v>52</v>
      </c>
      <c r="B38" s="2" t="s">
        <v>53</v>
      </c>
      <c r="C38" s="3" t="s">
        <v>8</v>
      </c>
      <c r="D38" s="3">
        <v>313.24</v>
      </c>
      <c r="E38" s="33">
        <v>0</v>
      </c>
      <c r="F38" s="10"/>
    </row>
    <row r="39" spans="1:6" s="7" customFormat="1" ht="31.5">
      <c r="A39" s="6" t="s">
        <v>54</v>
      </c>
      <c r="B39" s="2" t="s">
        <v>55</v>
      </c>
      <c r="C39" s="3" t="s">
        <v>8</v>
      </c>
      <c r="D39" s="3">
        <v>107.13</v>
      </c>
      <c r="E39" s="33">
        <v>0</v>
      </c>
      <c r="F39" s="10"/>
    </row>
    <row r="40" spans="1:6" s="7" customFormat="1" ht="78.75">
      <c r="A40" s="6" t="s">
        <v>56</v>
      </c>
      <c r="B40" s="2" t="s">
        <v>57</v>
      </c>
      <c r="C40" s="3" t="s">
        <v>8</v>
      </c>
      <c r="D40" s="3">
        <v>0</v>
      </c>
      <c r="E40" s="33">
        <v>0</v>
      </c>
      <c r="F40" s="10"/>
    </row>
    <row r="41" spans="1:6" s="7" customFormat="1" ht="31.5">
      <c r="A41" s="6" t="s">
        <v>5</v>
      </c>
      <c r="B41" s="2" t="s">
        <v>58</v>
      </c>
      <c r="C41" s="3" t="s">
        <v>8</v>
      </c>
      <c r="D41" s="3">
        <v>70.94</v>
      </c>
      <c r="E41" s="33">
        <v>650.79999999999995</v>
      </c>
      <c r="F41" s="10"/>
    </row>
    <row r="42" spans="1:6" s="7" customFormat="1" ht="31.5">
      <c r="A42" s="6" t="s">
        <v>6</v>
      </c>
      <c r="B42" s="2" t="s">
        <v>59</v>
      </c>
      <c r="C42" s="3" t="s">
        <v>8</v>
      </c>
      <c r="D42" s="25">
        <v>40</v>
      </c>
      <c r="E42" s="33">
        <v>0</v>
      </c>
      <c r="F42" s="10"/>
    </row>
    <row r="43" spans="1:6" s="7" customFormat="1" ht="94.5">
      <c r="A43" s="6" t="s">
        <v>60</v>
      </c>
      <c r="B43" s="2" t="s">
        <v>61</v>
      </c>
      <c r="C43" s="3" t="s">
        <v>8</v>
      </c>
      <c r="D43" s="25">
        <v>40</v>
      </c>
      <c r="E43" s="33">
        <v>0</v>
      </c>
      <c r="F43" s="10"/>
    </row>
    <row r="44" spans="1:6" s="7" customFormat="1" ht="31.5">
      <c r="A44" s="6" t="s">
        <v>87</v>
      </c>
      <c r="B44" s="2" t="s">
        <v>96</v>
      </c>
      <c r="C44" s="3" t="s">
        <v>8</v>
      </c>
      <c r="D44" s="3">
        <v>0</v>
      </c>
      <c r="E44" s="33">
        <v>278.52999999999997</v>
      </c>
      <c r="F44" s="10"/>
    </row>
    <row r="45" spans="1:6" s="7" customFormat="1" ht="31.5">
      <c r="A45" s="6" t="s">
        <v>97</v>
      </c>
      <c r="B45" s="2" t="s">
        <v>98</v>
      </c>
      <c r="C45" s="3" t="s">
        <v>8</v>
      </c>
      <c r="D45" s="3">
        <v>0</v>
      </c>
      <c r="E45" s="33">
        <v>278.52999999999997</v>
      </c>
      <c r="F45" s="10"/>
    </row>
    <row r="46" spans="1:6" s="7" customFormat="1" ht="31.5">
      <c r="A46" s="6" t="s">
        <v>99</v>
      </c>
      <c r="B46" s="2" t="s">
        <v>100</v>
      </c>
      <c r="C46" s="3" t="s">
        <v>8</v>
      </c>
      <c r="D46" s="3">
        <v>0</v>
      </c>
      <c r="E46" s="33">
        <v>0</v>
      </c>
      <c r="F46" s="10"/>
    </row>
    <row r="47" spans="1:6" s="7" customFormat="1">
      <c r="A47" s="6" t="s">
        <v>62</v>
      </c>
      <c r="B47" s="2" t="s">
        <v>63</v>
      </c>
      <c r="C47" s="3" t="s">
        <v>64</v>
      </c>
      <c r="D47" s="3">
        <v>83.63</v>
      </c>
      <c r="E47" s="34">
        <v>76.456999999999994</v>
      </c>
      <c r="F47" s="10"/>
    </row>
    <row r="48" spans="1:6" s="7" customFormat="1">
      <c r="A48" s="6" t="s">
        <v>65</v>
      </c>
      <c r="B48" s="2" t="s">
        <v>66</v>
      </c>
      <c r="C48" s="3" t="s">
        <v>64</v>
      </c>
      <c r="D48" s="26">
        <f>D49+D50</f>
        <v>1.0691999999999999</v>
      </c>
      <c r="E48" s="34">
        <f>E49+E50</f>
        <v>1.0691999999999999</v>
      </c>
      <c r="F48" s="10"/>
    </row>
    <row r="49" spans="1:6" s="7" customFormat="1">
      <c r="A49" s="6" t="s">
        <v>101</v>
      </c>
      <c r="B49" s="2" t="s">
        <v>12</v>
      </c>
      <c r="C49" s="3" t="s">
        <v>64</v>
      </c>
      <c r="D49" s="3">
        <v>0</v>
      </c>
      <c r="E49" s="33">
        <v>0</v>
      </c>
      <c r="F49" s="10"/>
    </row>
    <row r="50" spans="1:6" s="7" customFormat="1">
      <c r="A50" s="6" t="s">
        <v>102</v>
      </c>
      <c r="B50" s="2" t="s">
        <v>14</v>
      </c>
      <c r="C50" s="3" t="s">
        <v>64</v>
      </c>
      <c r="D50" s="23">
        <v>1.0691999999999999</v>
      </c>
      <c r="E50" s="32">
        <f>E18</f>
        <v>1.0691999999999999</v>
      </c>
      <c r="F50" s="10"/>
    </row>
    <row r="51" spans="1:6" s="7" customFormat="1" ht="31.5">
      <c r="A51" s="6" t="s">
        <v>67</v>
      </c>
      <c r="B51" s="2" t="s">
        <v>68</v>
      </c>
      <c r="C51" s="3" t="s">
        <v>64</v>
      </c>
      <c r="D51" s="3">
        <v>0</v>
      </c>
      <c r="E51" s="35">
        <v>0</v>
      </c>
      <c r="F51" s="10"/>
    </row>
    <row r="52" spans="1:6" s="7" customFormat="1" ht="31.5">
      <c r="A52" s="6" t="s">
        <v>69</v>
      </c>
      <c r="B52" s="2" t="s">
        <v>70</v>
      </c>
      <c r="C52" s="3" t="s">
        <v>64</v>
      </c>
      <c r="D52" s="26">
        <f>D53+D54</f>
        <v>70.599999999999994</v>
      </c>
      <c r="E52" s="36">
        <f>E53+E54</f>
        <v>66.489000000000004</v>
      </c>
      <c r="F52" s="10"/>
    </row>
    <row r="53" spans="1:6" s="7" customFormat="1">
      <c r="A53" s="6" t="s">
        <v>103</v>
      </c>
      <c r="B53" s="2" t="s">
        <v>71</v>
      </c>
      <c r="C53" s="3" t="s">
        <v>64</v>
      </c>
      <c r="D53" s="3">
        <v>0</v>
      </c>
      <c r="E53" s="32">
        <v>2.746</v>
      </c>
      <c r="F53" s="10"/>
    </row>
    <row r="54" spans="1:6" s="7" customFormat="1">
      <c r="A54" s="6" t="s">
        <v>104</v>
      </c>
      <c r="B54" s="2" t="s">
        <v>72</v>
      </c>
      <c r="C54" s="3" t="s">
        <v>64</v>
      </c>
      <c r="D54" s="3">
        <v>70.599999999999994</v>
      </c>
      <c r="E54" s="32">
        <v>63.743000000000002</v>
      </c>
      <c r="F54" s="10"/>
    </row>
    <row r="55" spans="1:6" s="7" customFormat="1">
      <c r="A55" s="6" t="s">
        <v>73</v>
      </c>
      <c r="B55" s="2" t="s">
        <v>74</v>
      </c>
      <c r="C55" s="3" t="s">
        <v>75</v>
      </c>
      <c r="D55" s="3">
        <v>14.1</v>
      </c>
      <c r="E55" s="32">
        <v>11.037000000000001</v>
      </c>
      <c r="F55" s="10"/>
    </row>
    <row r="56" spans="1:6" s="7" customFormat="1" ht="31.5">
      <c r="A56" s="6" t="s">
        <v>76</v>
      </c>
      <c r="B56" s="2" t="s">
        <v>77</v>
      </c>
      <c r="C56" s="3" t="s">
        <v>78</v>
      </c>
      <c r="D56" s="3">
        <v>33.277999999999999</v>
      </c>
      <c r="E56" s="32">
        <v>24.483000000000001</v>
      </c>
      <c r="F56" s="10"/>
    </row>
    <row r="57" spans="1:6" s="7" customFormat="1">
      <c r="A57" s="6" t="s">
        <v>79</v>
      </c>
      <c r="B57" s="2" t="s">
        <v>80</v>
      </c>
      <c r="C57" s="3" t="s">
        <v>81</v>
      </c>
      <c r="D57" s="3">
        <v>15</v>
      </c>
      <c r="E57" s="35">
        <v>13</v>
      </c>
      <c r="F57" s="10"/>
    </row>
    <row r="58" spans="1:6" s="7" customFormat="1" ht="31.5">
      <c r="A58" s="6" t="s">
        <v>82</v>
      </c>
      <c r="B58" s="2" t="s">
        <v>83</v>
      </c>
      <c r="C58" s="3" t="s">
        <v>81</v>
      </c>
      <c r="D58" s="3">
        <v>0</v>
      </c>
      <c r="E58" s="35">
        <v>0</v>
      </c>
      <c r="F58" s="10"/>
    </row>
    <row r="59" spans="1:6" s="7" customFormat="1" ht="52.5" customHeight="1">
      <c r="A59" s="6" t="s">
        <v>105</v>
      </c>
      <c r="B59" s="2" t="s">
        <v>106</v>
      </c>
      <c r="C59" s="3" t="s">
        <v>84</v>
      </c>
      <c r="D59" s="24">
        <f>D20/D47</f>
        <v>4.1798397704173142</v>
      </c>
      <c r="E59" s="24">
        <f>E20/E47</f>
        <v>7.5479027427181302</v>
      </c>
      <c r="F59" s="10"/>
    </row>
    <row r="60" spans="1:6" s="7" customFormat="1" ht="31.5">
      <c r="A60" s="6" t="s">
        <v>107</v>
      </c>
      <c r="B60" s="2" t="s">
        <v>85</v>
      </c>
      <c r="C60" s="3" t="s">
        <v>64</v>
      </c>
      <c r="D60" s="3">
        <v>3.2</v>
      </c>
      <c r="E60" s="36">
        <v>2.9670000000000001</v>
      </c>
      <c r="F60" s="10"/>
    </row>
    <row r="61" spans="1:6" s="7" customFormat="1" ht="31.5">
      <c r="A61" s="6" t="s">
        <v>108</v>
      </c>
      <c r="B61" s="2" t="s">
        <v>86</v>
      </c>
      <c r="C61" s="3" t="s">
        <v>64</v>
      </c>
      <c r="D61" s="25">
        <v>1</v>
      </c>
      <c r="E61" s="33">
        <v>1</v>
      </c>
      <c r="F61" s="10"/>
    </row>
    <row r="62" spans="1:6" s="7" customFormat="1" ht="81.75" customHeight="1">
      <c r="A62" s="6" t="s">
        <v>109</v>
      </c>
      <c r="B62" s="2" t="s">
        <v>110</v>
      </c>
      <c r="C62" s="3" t="s">
        <v>75</v>
      </c>
      <c r="D62" s="3">
        <v>0</v>
      </c>
      <c r="E62" s="8">
        <v>0</v>
      </c>
      <c r="F62" s="10"/>
    </row>
    <row r="63" spans="1:6" s="7" customFormat="1">
      <c r="A63" s="15" t="s">
        <v>123</v>
      </c>
      <c r="B63" s="16" t="s">
        <v>111</v>
      </c>
      <c r="C63" s="67">
        <v>0</v>
      </c>
      <c r="D63" s="67"/>
      <c r="E63" s="67"/>
      <c r="F63" s="67"/>
    </row>
    <row r="64" spans="1:6" s="7" customFormat="1">
      <c r="A64" s="15"/>
      <c r="B64" s="16" t="s">
        <v>112</v>
      </c>
      <c r="C64" s="67"/>
      <c r="D64" s="67"/>
      <c r="E64" s="67"/>
      <c r="F64" s="67"/>
    </row>
    <row r="65" spans="1:6" s="7" customFormat="1">
      <c r="A65" s="15"/>
      <c r="B65" s="16" t="s">
        <v>113</v>
      </c>
      <c r="C65" s="67"/>
      <c r="D65" s="67"/>
      <c r="E65" s="67"/>
      <c r="F65" s="67"/>
    </row>
    <row r="66" spans="1:6" s="7" customFormat="1">
      <c r="A66" s="15"/>
      <c r="B66" s="16" t="s">
        <v>114</v>
      </c>
      <c r="C66" s="67"/>
      <c r="D66" s="67"/>
      <c r="E66" s="67"/>
      <c r="F66" s="67"/>
    </row>
    <row r="67" spans="1:6" s="7" customFormat="1" ht="31.5">
      <c r="A67" s="15"/>
      <c r="B67" s="16" t="s">
        <v>115</v>
      </c>
      <c r="C67" s="67"/>
      <c r="D67" s="67"/>
      <c r="E67" s="67"/>
      <c r="F67" s="67"/>
    </row>
    <row r="68" spans="1:6" s="7" customFormat="1">
      <c r="A68" s="15"/>
      <c r="B68" s="16" t="s">
        <v>116</v>
      </c>
      <c r="C68" s="67"/>
      <c r="D68" s="67"/>
      <c r="E68" s="67"/>
      <c r="F68" s="67"/>
    </row>
    <row r="69" spans="1:6" s="7" customFormat="1">
      <c r="A69" s="17"/>
      <c r="B69" s="18"/>
      <c r="C69" s="17"/>
      <c r="D69" s="17"/>
      <c r="E69" s="11"/>
    </row>
    <row r="70" spans="1:6" s="7" customFormat="1" ht="31.15" customHeight="1">
      <c r="A70" s="71" t="s">
        <v>125</v>
      </c>
      <c r="B70" s="71"/>
      <c r="C70" s="71"/>
      <c r="D70" s="71"/>
      <c r="E70" s="71"/>
      <c r="F70" s="71"/>
    </row>
    <row r="71" spans="1:6" s="7" customFormat="1" ht="17.45" customHeight="1">
      <c r="A71" s="22"/>
      <c r="B71" s="22"/>
      <c r="C71" s="22"/>
      <c r="D71" s="22"/>
      <c r="E71" s="22"/>
      <c r="F71" s="22"/>
    </row>
    <row r="72" spans="1:6" s="7" customFormat="1" ht="39.75" customHeight="1">
      <c r="A72" s="68" t="s">
        <v>124</v>
      </c>
      <c r="B72" s="68"/>
      <c r="C72" s="68"/>
      <c r="D72" s="68"/>
      <c r="E72" s="68"/>
      <c r="F72" s="68"/>
    </row>
    <row r="73" spans="1:6">
      <c r="A73" s="19"/>
      <c r="B73" s="19"/>
      <c r="C73" s="19"/>
      <c r="D73" s="19"/>
      <c r="E73" s="19"/>
      <c r="F73" s="19"/>
    </row>
    <row r="74" spans="1:6">
      <c r="A74" s="19"/>
      <c r="B74" s="19"/>
      <c r="C74" s="19"/>
      <c r="D74" s="19"/>
      <c r="E74" s="19"/>
      <c r="F74" s="19"/>
    </row>
    <row r="75" spans="1:6">
      <c r="A75" s="19"/>
      <c r="B75" s="19"/>
      <c r="C75" s="19"/>
      <c r="D75" s="19"/>
      <c r="E75" s="19"/>
      <c r="F75" s="19"/>
    </row>
    <row r="76" spans="1:6">
      <c r="A76" s="19"/>
      <c r="B76" s="19"/>
      <c r="C76" s="19"/>
      <c r="D76" s="19"/>
      <c r="E76" s="19"/>
      <c r="F76" s="19"/>
    </row>
    <row r="77" spans="1:6">
      <c r="A77" s="19"/>
      <c r="B77" s="19"/>
      <c r="C77" s="19"/>
      <c r="D77" s="19"/>
      <c r="E77" s="19"/>
      <c r="F77" s="19"/>
    </row>
  </sheetData>
  <mergeCells count="8">
    <mergeCell ref="D10:F10"/>
    <mergeCell ref="C63:F68"/>
    <mergeCell ref="A70:F70"/>
    <mergeCell ref="A72:F72"/>
    <mergeCell ref="A3:F3"/>
    <mergeCell ref="B4:E4"/>
    <mergeCell ref="B5:E5"/>
    <mergeCell ref="D7:E7"/>
  </mergeCells>
  <phoneticPr fontId="0" type="noConversion"/>
  <dataValidations count="1">
    <dataValidation type="decimal" allowBlank="1" showInputMessage="1" showErrorMessage="1" sqref="D52 D48 E11:E14 E18 E16 E20 E22:E58 E60:E62">
      <formula1>-999999999999999</formula1>
      <formula2>999999999999999</formula2>
    </dataValidation>
  </dataValidation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G74"/>
  <sheetViews>
    <sheetView topLeftCell="A13" workbookViewId="0">
      <selection activeCell="F5" sqref="F5"/>
    </sheetView>
  </sheetViews>
  <sheetFormatPr defaultRowHeight="15.75"/>
  <cols>
    <col min="1" max="1" width="9.140625" style="12"/>
    <col min="2" max="2" width="45" style="13" customWidth="1"/>
    <col min="3" max="4" width="13.42578125" style="12" customWidth="1"/>
    <col min="5" max="5" width="13.85546875" style="1" customWidth="1"/>
    <col min="6" max="6" width="25.5703125" style="1" customWidth="1"/>
    <col min="7" max="16384" width="9.140625" style="1"/>
  </cols>
  <sheetData>
    <row r="1" spans="1:7" ht="18.75">
      <c r="F1" s="14" t="s">
        <v>119</v>
      </c>
    </row>
    <row r="2" spans="1:7" ht="19.5" thickBot="1">
      <c r="F2" s="14"/>
    </row>
    <row r="3" spans="1:7" ht="75.75" customHeight="1" thickBot="1">
      <c r="A3" s="62" t="s">
        <v>132</v>
      </c>
      <c r="B3" s="63"/>
      <c r="C3" s="63"/>
      <c r="D3" s="63"/>
      <c r="E3" s="63"/>
      <c r="F3" s="64"/>
    </row>
    <row r="4" spans="1:7" ht="21" thickBot="1">
      <c r="A4" s="20"/>
      <c r="B4" s="69" t="s">
        <v>127</v>
      </c>
      <c r="C4" s="69"/>
      <c r="D4" s="69"/>
      <c r="E4" s="69"/>
      <c r="F4" s="20"/>
    </row>
    <row r="5" spans="1:7" ht="20.25">
      <c r="A5" s="20"/>
      <c r="B5" s="70" t="s">
        <v>121</v>
      </c>
      <c r="C5" s="70"/>
      <c r="D5" s="70"/>
      <c r="E5" s="70"/>
      <c r="F5" s="20"/>
    </row>
    <row r="6" spans="1:7" ht="12" customHeight="1">
      <c r="A6" s="5"/>
      <c r="B6" s="5"/>
      <c r="C6" s="5"/>
      <c r="D6" s="5"/>
      <c r="E6" s="21"/>
      <c r="F6" s="21"/>
    </row>
    <row r="7" spans="1:7" ht="31.5">
      <c r="A7" s="3" t="s">
        <v>0</v>
      </c>
      <c r="B7" s="3" t="s">
        <v>1</v>
      </c>
      <c r="C7" s="3" t="s">
        <v>2</v>
      </c>
      <c r="D7" s="65" t="s">
        <v>122</v>
      </c>
      <c r="E7" s="66"/>
      <c r="F7" s="9" t="s">
        <v>94</v>
      </c>
      <c r="G7" s="1" t="s">
        <v>129</v>
      </c>
    </row>
    <row r="8" spans="1:7" ht="47.25">
      <c r="A8" s="3"/>
      <c r="B8" s="3"/>
      <c r="C8" s="3"/>
      <c r="D8" s="3" t="s">
        <v>117</v>
      </c>
      <c r="E8" s="3" t="s">
        <v>118</v>
      </c>
      <c r="F8" s="9"/>
    </row>
    <row r="9" spans="1:7">
      <c r="A9" s="3">
        <v>1</v>
      </c>
      <c r="B9" s="3">
        <f>A9+1</f>
        <v>2</v>
      </c>
      <c r="C9" s="3">
        <f>B9+1</f>
        <v>3</v>
      </c>
      <c r="D9" s="3">
        <f>C9+1</f>
        <v>4</v>
      </c>
      <c r="E9" s="3">
        <f>D9+1</f>
        <v>5</v>
      </c>
      <c r="F9" s="3">
        <f>E9+1</f>
        <v>6</v>
      </c>
    </row>
    <row r="10" spans="1:7" s="7" customFormat="1" ht="15.75" customHeight="1">
      <c r="A10" s="6" t="s">
        <v>3</v>
      </c>
      <c r="B10" s="2" t="s">
        <v>88</v>
      </c>
      <c r="C10" s="3" t="s">
        <v>7</v>
      </c>
      <c r="D10" s="75" t="s">
        <v>128</v>
      </c>
      <c r="E10" s="76"/>
      <c r="F10" s="77"/>
    </row>
    <row r="11" spans="1:7" s="7" customFormat="1">
      <c r="A11" s="6" t="s">
        <v>4</v>
      </c>
      <c r="B11" s="2" t="s">
        <v>95</v>
      </c>
      <c r="C11" s="3" t="s">
        <v>8</v>
      </c>
      <c r="D11" s="3">
        <v>2960.36</v>
      </c>
      <c r="E11" s="29">
        <v>3018.9</v>
      </c>
      <c r="F11" s="10"/>
    </row>
    <row r="12" spans="1:7" s="7" customFormat="1" ht="47.25">
      <c r="A12" s="6">
        <v>3</v>
      </c>
      <c r="B12" s="2" t="s">
        <v>9</v>
      </c>
      <c r="C12" s="3" t="s">
        <v>8</v>
      </c>
      <c r="D12" s="3">
        <v>2909.89</v>
      </c>
      <c r="E12" s="29">
        <v>3074</v>
      </c>
      <c r="F12" s="10"/>
    </row>
    <row r="13" spans="1:7" s="7" customFormat="1" ht="31.5">
      <c r="A13" s="6" t="s">
        <v>10</v>
      </c>
      <c r="B13" s="2" t="s">
        <v>89</v>
      </c>
      <c r="C13" s="3" t="s">
        <v>8</v>
      </c>
      <c r="D13" s="3">
        <v>37.74</v>
      </c>
      <c r="E13" s="37">
        <v>34.6</v>
      </c>
      <c r="F13" s="10"/>
    </row>
    <row r="14" spans="1:7" s="7" customFormat="1">
      <c r="A14" s="6" t="s">
        <v>11</v>
      </c>
      <c r="B14" s="2" t="s">
        <v>12</v>
      </c>
      <c r="C14" s="3" t="s">
        <v>8</v>
      </c>
      <c r="D14" s="3">
        <v>0</v>
      </c>
      <c r="E14" s="8">
        <f>E15*E16</f>
        <v>0</v>
      </c>
      <c r="F14" s="10"/>
    </row>
    <row r="15" spans="1:7" s="7" customFormat="1">
      <c r="A15" s="6"/>
      <c r="B15" s="2" t="s">
        <v>90</v>
      </c>
      <c r="C15" s="3" t="s">
        <v>91</v>
      </c>
      <c r="D15" s="3">
        <v>0</v>
      </c>
      <c r="E15" s="29">
        <v>0</v>
      </c>
      <c r="F15" s="10"/>
    </row>
    <row r="16" spans="1:7" s="7" customFormat="1">
      <c r="A16" s="6"/>
      <c r="B16" s="2" t="s">
        <v>92</v>
      </c>
      <c r="C16" s="3" t="s">
        <v>93</v>
      </c>
      <c r="D16" s="3">
        <v>0</v>
      </c>
      <c r="E16" s="29">
        <v>0</v>
      </c>
      <c r="F16" s="10"/>
    </row>
    <row r="17" spans="1:6" s="7" customFormat="1">
      <c r="A17" s="6" t="s">
        <v>13</v>
      </c>
      <c r="B17" s="4" t="s">
        <v>14</v>
      </c>
      <c r="C17" s="3" t="s">
        <v>8</v>
      </c>
      <c r="D17" s="3">
        <v>37.74</v>
      </c>
      <c r="E17" s="8">
        <f>E18*E19</f>
        <v>36.399449999999995</v>
      </c>
      <c r="F17" s="10"/>
    </row>
    <row r="18" spans="1:6" s="7" customFormat="1">
      <c r="A18" s="6"/>
      <c r="B18" s="2" t="s">
        <v>90</v>
      </c>
      <c r="C18" s="3" t="s">
        <v>91</v>
      </c>
      <c r="D18" s="23">
        <v>1.069</v>
      </c>
      <c r="E18" s="29">
        <v>1.069</v>
      </c>
      <c r="F18" s="10"/>
    </row>
    <row r="19" spans="1:6" s="7" customFormat="1">
      <c r="A19" s="6"/>
      <c r="B19" s="2" t="s">
        <v>92</v>
      </c>
      <c r="C19" s="3" t="s">
        <v>93</v>
      </c>
      <c r="D19" s="24">
        <v>35.299999999999997</v>
      </c>
      <c r="E19" s="29">
        <v>34.049999999999997</v>
      </c>
      <c r="F19" s="10"/>
    </row>
    <row r="20" spans="1:6" s="7" customFormat="1" ht="63">
      <c r="A20" s="6" t="s">
        <v>15</v>
      </c>
      <c r="B20" s="2" t="s">
        <v>16</v>
      </c>
      <c r="C20" s="3" t="s">
        <v>8</v>
      </c>
      <c r="D20" s="3">
        <v>255.26</v>
      </c>
      <c r="E20" s="29">
        <v>722</v>
      </c>
      <c r="F20" s="10"/>
    </row>
    <row r="21" spans="1:6" s="7" customFormat="1">
      <c r="A21" s="6" t="s">
        <v>17</v>
      </c>
      <c r="B21" s="2" t="s">
        <v>18</v>
      </c>
      <c r="C21" s="3" t="s">
        <v>19</v>
      </c>
      <c r="D21" s="23">
        <v>3.2149999999999999</v>
      </c>
      <c r="E21" s="38">
        <f>E20/E22</f>
        <v>3.0933091124087966</v>
      </c>
      <c r="F21" s="10"/>
    </row>
    <row r="22" spans="1:6" s="7" customFormat="1" ht="31.5">
      <c r="A22" s="6" t="s">
        <v>20</v>
      </c>
      <c r="B22" s="2" t="s">
        <v>21</v>
      </c>
      <c r="C22" s="3" t="s">
        <v>22</v>
      </c>
      <c r="D22" s="3">
        <v>79.406000000000006</v>
      </c>
      <c r="E22" s="38">
        <v>233.40700000000001</v>
      </c>
      <c r="F22" s="10"/>
    </row>
    <row r="23" spans="1:6" s="7" customFormat="1" ht="31.5">
      <c r="A23" s="6" t="s">
        <v>23</v>
      </c>
      <c r="B23" s="2" t="s">
        <v>126</v>
      </c>
      <c r="C23" s="3" t="s">
        <v>8</v>
      </c>
      <c r="D23" s="3">
        <v>0</v>
      </c>
      <c r="E23" s="38">
        <v>0</v>
      </c>
      <c r="F23" s="10"/>
    </row>
    <row r="24" spans="1:6" s="7" customFormat="1" ht="31.5">
      <c r="A24" s="6" t="s">
        <v>24</v>
      </c>
      <c r="B24" s="2" t="s">
        <v>25</v>
      </c>
      <c r="C24" s="3" t="s">
        <v>8</v>
      </c>
      <c r="D24" s="3">
        <v>691.79</v>
      </c>
      <c r="E24" s="38">
        <v>581.4</v>
      </c>
      <c r="F24" s="10"/>
    </row>
    <row r="25" spans="1:6" s="7" customFormat="1" ht="31.5">
      <c r="A25" s="6" t="s">
        <v>26</v>
      </c>
      <c r="B25" s="4" t="s">
        <v>120</v>
      </c>
      <c r="C25" s="3" t="s">
        <v>27</v>
      </c>
      <c r="D25" s="3">
        <v>4</v>
      </c>
      <c r="E25" s="38">
        <v>6</v>
      </c>
      <c r="F25" s="10"/>
    </row>
    <row r="26" spans="1:6" s="7" customFormat="1" ht="31.5">
      <c r="A26" s="6" t="s">
        <v>28</v>
      </c>
      <c r="B26" s="2" t="s">
        <v>29</v>
      </c>
      <c r="C26" s="3" t="s">
        <v>8</v>
      </c>
      <c r="D26" s="3">
        <v>236.59</v>
      </c>
      <c r="E26" s="38">
        <v>175.4</v>
      </c>
      <c r="F26" s="10"/>
    </row>
    <row r="27" spans="1:6" s="7" customFormat="1" ht="31.5">
      <c r="A27" s="6" t="s">
        <v>30</v>
      </c>
      <c r="B27" s="2" t="s">
        <v>31</v>
      </c>
      <c r="C27" s="3" t="s">
        <v>8</v>
      </c>
      <c r="D27" s="3">
        <v>14.4</v>
      </c>
      <c r="E27" s="38">
        <v>38.4</v>
      </c>
      <c r="F27" s="10"/>
    </row>
    <row r="28" spans="1:6" s="7" customFormat="1" ht="31.5">
      <c r="A28" s="6" t="s">
        <v>32</v>
      </c>
      <c r="B28" s="2" t="s">
        <v>33</v>
      </c>
      <c r="C28" s="3" t="s">
        <v>8</v>
      </c>
      <c r="D28" s="25">
        <v>84</v>
      </c>
      <c r="E28" s="38">
        <v>84</v>
      </c>
      <c r="F28" s="10"/>
    </row>
    <row r="29" spans="1:6" s="7" customFormat="1" ht="31.5">
      <c r="A29" s="6" t="s">
        <v>34</v>
      </c>
      <c r="B29" s="2" t="s">
        <v>35</v>
      </c>
      <c r="C29" s="3" t="s">
        <v>8</v>
      </c>
      <c r="D29" s="3">
        <v>334.37</v>
      </c>
      <c r="E29" s="38">
        <v>264</v>
      </c>
      <c r="F29" s="10"/>
    </row>
    <row r="30" spans="1:6" s="7" customFormat="1" ht="31.5">
      <c r="A30" s="6" t="s">
        <v>36</v>
      </c>
      <c r="B30" s="2" t="s">
        <v>37</v>
      </c>
      <c r="C30" s="3" t="s">
        <v>8</v>
      </c>
      <c r="D30" s="3">
        <v>117.91</v>
      </c>
      <c r="E30" s="38">
        <v>0</v>
      </c>
      <c r="F30" s="10"/>
    </row>
    <row r="31" spans="1:6" s="7" customFormat="1" ht="31.5">
      <c r="A31" s="6" t="s">
        <v>38</v>
      </c>
      <c r="B31" s="2" t="s">
        <v>39</v>
      </c>
      <c r="C31" s="3" t="s">
        <v>8</v>
      </c>
      <c r="D31" s="3">
        <v>40.32</v>
      </c>
      <c r="E31" s="38">
        <v>0</v>
      </c>
      <c r="F31" s="10"/>
    </row>
    <row r="32" spans="1:6" s="7" customFormat="1" ht="31.5">
      <c r="A32" s="6" t="s">
        <v>40</v>
      </c>
      <c r="B32" s="2" t="s">
        <v>41</v>
      </c>
      <c r="C32" s="3" t="s">
        <v>8</v>
      </c>
      <c r="D32" s="3">
        <v>657.42</v>
      </c>
      <c r="E32" s="38">
        <v>630.6</v>
      </c>
      <c r="F32" s="10"/>
    </row>
    <row r="33" spans="1:6" s="7" customFormat="1">
      <c r="A33" s="6" t="s">
        <v>42</v>
      </c>
      <c r="B33" s="2" t="s">
        <v>43</v>
      </c>
      <c r="C33" s="3" t="s">
        <v>8</v>
      </c>
      <c r="D33" s="3">
        <v>426.96</v>
      </c>
      <c r="E33" s="38">
        <v>205.1</v>
      </c>
      <c r="F33" s="10"/>
    </row>
    <row r="34" spans="1:6" s="7" customFormat="1">
      <c r="A34" s="6" t="s">
        <v>44</v>
      </c>
      <c r="B34" s="2" t="s">
        <v>45</v>
      </c>
      <c r="C34" s="3" t="s">
        <v>8</v>
      </c>
      <c r="D34" s="3">
        <v>146.02000000000001</v>
      </c>
      <c r="E34" s="38">
        <v>63.1</v>
      </c>
      <c r="F34" s="10"/>
    </row>
    <row r="35" spans="1:6" s="7" customFormat="1" ht="31.5">
      <c r="A35" s="6" t="s">
        <v>46</v>
      </c>
      <c r="B35" s="2" t="s">
        <v>47</v>
      </c>
      <c r="C35" s="3" t="s">
        <v>8</v>
      </c>
      <c r="D35" s="3">
        <v>590.08000000000004</v>
      </c>
      <c r="E35" s="38">
        <v>498.9</v>
      </c>
      <c r="F35" s="10"/>
    </row>
    <row r="36" spans="1:6" s="7" customFormat="1">
      <c r="A36" s="6" t="s">
        <v>48</v>
      </c>
      <c r="B36" s="2" t="s">
        <v>49</v>
      </c>
      <c r="C36" s="3" t="s">
        <v>8</v>
      </c>
      <c r="D36" s="3">
        <v>142.38</v>
      </c>
      <c r="E36" s="38">
        <v>416.93</v>
      </c>
      <c r="F36" s="10"/>
    </row>
    <row r="37" spans="1:6" s="7" customFormat="1">
      <c r="A37" s="6" t="s">
        <v>50</v>
      </c>
      <c r="B37" s="2" t="s">
        <v>51</v>
      </c>
      <c r="C37" s="3" t="s">
        <v>8</v>
      </c>
      <c r="D37" s="25">
        <v>0</v>
      </c>
      <c r="E37" s="38">
        <v>81.97</v>
      </c>
      <c r="F37" s="10"/>
    </row>
    <row r="38" spans="1:6" s="7" customFormat="1">
      <c r="A38" s="6" t="s">
        <v>52</v>
      </c>
      <c r="B38" s="2" t="s">
        <v>53</v>
      </c>
      <c r="C38" s="3" t="s">
        <v>8</v>
      </c>
      <c r="D38" s="3">
        <v>639.4</v>
      </c>
      <c r="E38" s="38">
        <v>0</v>
      </c>
      <c r="F38" s="10"/>
    </row>
    <row r="39" spans="1:6" s="7" customFormat="1" ht="31.5">
      <c r="A39" s="6" t="s">
        <v>54</v>
      </c>
      <c r="B39" s="2" t="s">
        <v>55</v>
      </c>
      <c r="C39" s="3" t="s">
        <v>8</v>
      </c>
      <c r="D39" s="3">
        <v>114.09</v>
      </c>
      <c r="E39" s="38">
        <v>0</v>
      </c>
      <c r="F39" s="10"/>
    </row>
    <row r="40" spans="1:6" s="7" customFormat="1" ht="78.75">
      <c r="A40" s="6" t="s">
        <v>56</v>
      </c>
      <c r="B40" s="2" t="s">
        <v>57</v>
      </c>
      <c r="C40" s="3" t="s">
        <v>8</v>
      </c>
      <c r="D40" s="3">
        <v>0</v>
      </c>
      <c r="E40" s="38">
        <v>0</v>
      </c>
      <c r="F40" s="10"/>
    </row>
    <row r="41" spans="1:6" s="7" customFormat="1" ht="31.5">
      <c r="A41" s="6" t="s">
        <v>5</v>
      </c>
      <c r="B41" s="2" t="s">
        <v>58</v>
      </c>
      <c r="C41" s="3" t="s">
        <v>8</v>
      </c>
      <c r="D41" s="3">
        <v>50.5</v>
      </c>
      <c r="E41" s="38">
        <v>0</v>
      </c>
      <c r="F41" s="10"/>
    </row>
    <row r="42" spans="1:6" s="7" customFormat="1" ht="31.5">
      <c r="A42" s="6" t="s">
        <v>6</v>
      </c>
      <c r="B42" s="2" t="s">
        <v>59</v>
      </c>
      <c r="C42" s="3" t="s">
        <v>8</v>
      </c>
      <c r="D42" s="25">
        <v>20</v>
      </c>
      <c r="E42" s="38">
        <v>0</v>
      </c>
      <c r="F42" s="10"/>
    </row>
    <row r="43" spans="1:6" s="7" customFormat="1" ht="94.5">
      <c r="A43" s="6" t="s">
        <v>60</v>
      </c>
      <c r="B43" s="2" t="s">
        <v>61</v>
      </c>
      <c r="C43" s="3" t="s">
        <v>8</v>
      </c>
      <c r="D43" s="25">
        <v>20</v>
      </c>
      <c r="E43" s="38">
        <v>0</v>
      </c>
      <c r="F43" s="10"/>
    </row>
    <row r="44" spans="1:6" s="7" customFormat="1" ht="31.5">
      <c r="A44" s="6" t="s">
        <v>87</v>
      </c>
      <c r="B44" s="2" t="s">
        <v>96</v>
      </c>
      <c r="C44" s="3" t="s">
        <v>8</v>
      </c>
      <c r="D44" s="3">
        <v>145.32</v>
      </c>
      <c r="E44" s="38">
        <v>0</v>
      </c>
      <c r="F44" s="10"/>
    </row>
    <row r="45" spans="1:6" s="7" customFormat="1" ht="31.5">
      <c r="A45" s="6" t="s">
        <v>97</v>
      </c>
      <c r="B45" s="2" t="s">
        <v>98</v>
      </c>
      <c r="C45" s="3" t="s">
        <v>8</v>
      </c>
      <c r="D45" s="3">
        <v>145.32</v>
      </c>
      <c r="E45" s="38">
        <v>0</v>
      </c>
      <c r="F45" s="10"/>
    </row>
    <row r="46" spans="1:6" s="7" customFormat="1" ht="31.5">
      <c r="A46" s="6" t="s">
        <v>99</v>
      </c>
      <c r="B46" s="2" t="s">
        <v>100</v>
      </c>
      <c r="C46" s="3" t="s">
        <v>8</v>
      </c>
      <c r="D46" s="3">
        <v>0</v>
      </c>
      <c r="E46" s="38">
        <v>0</v>
      </c>
      <c r="F46" s="10"/>
    </row>
    <row r="47" spans="1:6" s="7" customFormat="1">
      <c r="A47" s="6" t="s">
        <v>62</v>
      </c>
      <c r="B47" s="2" t="s">
        <v>63</v>
      </c>
      <c r="C47" s="3" t="s">
        <v>64</v>
      </c>
      <c r="D47" s="3">
        <v>77.63</v>
      </c>
      <c r="E47" s="39">
        <v>80.426000000000002</v>
      </c>
      <c r="F47" s="10"/>
    </row>
    <row r="48" spans="1:6" s="7" customFormat="1">
      <c r="A48" s="6" t="s">
        <v>65</v>
      </c>
      <c r="B48" s="2" t="s">
        <v>66</v>
      </c>
      <c r="C48" s="3" t="s">
        <v>64</v>
      </c>
      <c r="D48" s="26">
        <f>D49+D50</f>
        <v>1.069</v>
      </c>
      <c r="E48" s="39">
        <f>E49+E50</f>
        <v>1.069</v>
      </c>
      <c r="F48" s="10"/>
    </row>
    <row r="49" spans="1:6" s="7" customFormat="1">
      <c r="A49" s="6" t="s">
        <v>101</v>
      </c>
      <c r="B49" s="2" t="s">
        <v>12</v>
      </c>
      <c r="C49" s="3" t="s">
        <v>64</v>
      </c>
      <c r="D49" s="3">
        <v>0</v>
      </c>
      <c r="E49" s="38">
        <v>0</v>
      </c>
      <c r="F49" s="10"/>
    </row>
    <row r="50" spans="1:6" s="7" customFormat="1">
      <c r="A50" s="6" t="s">
        <v>102</v>
      </c>
      <c r="B50" s="2" t="s">
        <v>14</v>
      </c>
      <c r="C50" s="3" t="s">
        <v>64</v>
      </c>
      <c r="D50" s="23">
        <f>D18</f>
        <v>1.069</v>
      </c>
      <c r="E50" s="23">
        <f>E18</f>
        <v>1.069</v>
      </c>
      <c r="F50" s="10"/>
    </row>
    <row r="51" spans="1:6" s="7" customFormat="1" ht="31.5">
      <c r="A51" s="6" t="s">
        <v>67</v>
      </c>
      <c r="B51" s="2" t="s">
        <v>68</v>
      </c>
      <c r="C51" s="3" t="s">
        <v>64</v>
      </c>
      <c r="D51" s="3">
        <v>0</v>
      </c>
      <c r="E51" s="38">
        <v>0</v>
      </c>
      <c r="F51" s="10"/>
    </row>
    <row r="52" spans="1:6" s="7" customFormat="1" ht="31.5">
      <c r="A52" s="6" t="s">
        <v>69</v>
      </c>
      <c r="B52" s="2" t="s">
        <v>70</v>
      </c>
      <c r="C52" s="3" t="s">
        <v>64</v>
      </c>
      <c r="D52" s="36">
        <v>63.048999999999999</v>
      </c>
      <c r="E52" s="39">
        <f>E53+E54</f>
        <v>68.268000000000001</v>
      </c>
      <c r="F52" s="10"/>
    </row>
    <row r="53" spans="1:6" s="7" customFormat="1">
      <c r="A53" s="6" t="s">
        <v>103</v>
      </c>
      <c r="B53" s="2" t="s">
        <v>71</v>
      </c>
      <c r="C53" s="3" t="s">
        <v>64</v>
      </c>
      <c r="D53" s="3">
        <v>0</v>
      </c>
      <c r="E53" s="38">
        <v>15.221</v>
      </c>
      <c r="F53" s="10"/>
    </row>
    <row r="54" spans="1:6" s="7" customFormat="1">
      <c r="A54" s="6" t="s">
        <v>104</v>
      </c>
      <c r="B54" s="2" t="s">
        <v>72</v>
      </c>
      <c r="C54" s="3" t="s">
        <v>64</v>
      </c>
      <c r="D54" s="3">
        <v>63.048999999999999</v>
      </c>
      <c r="E54" s="38">
        <v>53.046999999999997</v>
      </c>
      <c r="F54" s="10"/>
    </row>
    <row r="55" spans="1:6" s="7" customFormat="1">
      <c r="A55" s="6" t="s">
        <v>73</v>
      </c>
      <c r="B55" s="2" t="s">
        <v>74</v>
      </c>
      <c r="C55" s="3" t="s">
        <v>75</v>
      </c>
      <c r="D55" s="24">
        <v>15.65</v>
      </c>
      <c r="E55" s="38">
        <v>13.227</v>
      </c>
      <c r="F55" s="10"/>
    </row>
    <row r="56" spans="1:6" s="7" customFormat="1" ht="31.5">
      <c r="A56" s="6" t="s">
        <v>76</v>
      </c>
      <c r="B56" s="2" t="s">
        <v>77</v>
      </c>
      <c r="C56" s="3" t="s">
        <v>78</v>
      </c>
      <c r="D56" s="3">
        <v>24.483000000000001</v>
      </c>
      <c r="E56" s="38">
        <v>24.483000000000001</v>
      </c>
      <c r="F56" s="10"/>
    </row>
    <row r="57" spans="1:6" s="7" customFormat="1">
      <c r="A57" s="6" t="s">
        <v>79</v>
      </c>
      <c r="B57" s="2" t="s">
        <v>80</v>
      </c>
      <c r="C57" s="3" t="s">
        <v>81</v>
      </c>
      <c r="D57" s="3">
        <v>13</v>
      </c>
      <c r="E57" s="38">
        <v>13</v>
      </c>
      <c r="F57" s="10"/>
    </row>
    <row r="58" spans="1:6" s="7" customFormat="1" ht="31.5">
      <c r="A58" s="6" t="s">
        <v>82</v>
      </c>
      <c r="B58" s="2" t="s">
        <v>83</v>
      </c>
      <c r="C58" s="3" t="s">
        <v>81</v>
      </c>
      <c r="D58" s="3">
        <v>0</v>
      </c>
      <c r="E58" s="38">
        <v>0</v>
      </c>
      <c r="F58" s="10"/>
    </row>
    <row r="59" spans="1:6" s="7" customFormat="1" ht="52.5" customHeight="1">
      <c r="A59" s="6" t="s">
        <v>105</v>
      </c>
      <c r="B59" s="2" t="s">
        <v>106</v>
      </c>
      <c r="C59" s="3" t="s">
        <v>84</v>
      </c>
      <c r="D59" s="24">
        <f>D20/D47</f>
        <v>3.2881617931212159</v>
      </c>
      <c r="E59" s="24">
        <f>E20/E47</f>
        <v>8.9771964290154926</v>
      </c>
      <c r="F59" s="10"/>
    </row>
    <row r="60" spans="1:6" s="7" customFormat="1" ht="31.5">
      <c r="A60" s="6" t="s">
        <v>107</v>
      </c>
      <c r="B60" s="2" t="s">
        <v>85</v>
      </c>
      <c r="C60" s="3" t="s">
        <v>64</v>
      </c>
      <c r="D60" s="3">
        <v>6.5</v>
      </c>
      <c r="E60" s="37">
        <v>3.1840000000000002</v>
      </c>
      <c r="F60" s="10"/>
    </row>
    <row r="61" spans="1:6" s="7" customFormat="1" ht="31.5">
      <c r="A61" s="6" t="s">
        <v>108</v>
      </c>
      <c r="B61" s="2" t="s">
        <v>86</v>
      </c>
      <c r="C61" s="3" t="s">
        <v>64</v>
      </c>
      <c r="D61" s="25">
        <v>2</v>
      </c>
      <c r="E61" s="29">
        <v>1</v>
      </c>
      <c r="F61" s="10"/>
    </row>
    <row r="62" spans="1:6" s="7" customFormat="1" ht="81.75" customHeight="1">
      <c r="A62" s="6" t="s">
        <v>109</v>
      </c>
      <c r="B62" s="2" t="s">
        <v>110</v>
      </c>
      <c r="C62" s="3" t="s">
        <v>75</v>
      </c>
      <c r="D62" s="3">
        <v>0</v>
      </c>
      <c r="E62" s="29">
        <v>0</v>
      </c>
      <c r="F62" s="10"/>
    </row>
    <row r="63" spans="1:6" s="7" customFormat="1">
      <c r="A63" s="15" t="s">
        <v>123</v>
      </c>
      <c r="B63" s="16" t="s">
        <v>111</v>
      </c>
      <c r="C63" s="67">
        <v>0</v>
      </c>
      <c r="D63" s="67"/>
      <c r="E63" s="67"/>
      <c r="F63" s="67"/>
    </row>
    <row r="64" spans="1:6" s="7" customFormat="1">
      <c r="A64" s="15"/>
      <c r="B64" s="16" t="s">
        <v>112</v>
      </c>
      <c r="C64" s="67"/>
      <c r="D64" s="67"/>
      <c r="E64" s="67"/>
      <c r="F64" s="67"/>
    </row>
    <row r="65" spans="1:6" s="7" customFormat="1">
      <c r="A65" s="15"/>
      <c r="B65" s="16" t="s">
        <v>113</v>
      </c>
      <c r="C65" s="67"/>
      <c r="D65" s="67"/>
      <c r="E65" s="67"/>
      <c r="F65" s="67"/>
    </row>
    <row r="66" spans="1:6" s="7" customFormat="1">
      <c r="A66" s="17"/>
      <c r="B66" s="18"/>
      <c r="C66" s="17"/>
      <c r="D66" s="17"/>
      <c r="E66" s="11"/>
    </row>
    <row r="67" spans="1:6" s="7" customFormat="1" ht="31.15" customHeight="1">
      <c r="A67" s="71" t="s">
        <v>125</v>
      </c>
      <c r="B67" s="71"/>
      <c r="C67" s="71"/>
      <c r="D67" s="71"/>
      <c r="E67" s="71"/>
      <c r="F67" s="71"/>
    </row>
    <row r="68" spans="1:6" s="7" customFormat="1" ht="17.45" customHeight="1">
      <c r="A68" s="22"/>
      <c r="B68" s="22"/>
      <c r="C68" s="22"/>
      <c r="D68" s="22"/>
      <c r="E68" s="22"/>
      <c r="F68" s="22"/>
    </row>
    <row r="69" spans="1:6" s="7" customFormat="1" ht="39.75" customHeight="1">
      <c r="A69" s="68" t="s">
        <v>124</v>
      </c>
      <c r="B69" s="68"/>
      <c r="C69" s="68"/>
      <c r="D69" s="68"/>
      <c r="E69" s="68"/>
      <c r="F69" s="68"/>
    </row>
    <row r="70" spans="1:6">
      <c r="A70" s="19"/>
      <c r="B70" s="19"/>
      <c r="C70" s="19"/>
      <c r="D70" s="19"/>
      <c r="E70" s="19"/>
      <c r="F70" s="19"/>
    </row>
    <row r="71" spans="1:6">
      <c r="A71" s="19"/>
      <c r="B71" s="19"/>
      <c r="C71" s="19"/>
      <c r="D71" s="19"/>
      <c r="E71" s="19"/>
      <c r="F71" s="19"/>
    </row>
    <row r="72" spans="1:6">
      <c r="A72" s="19"/>
      <c r="B72" s="19"/>
      <c r="C72" s="19"/>
      <c r="D72" s="19"/>
      <c r="E72" s="19"/>
      <c r="F72" s="19"/>
    </row>
    <row r="73" spans="1:6">
      <c r="A73" s="19"/>
      <c r="B73" s="19"/>
      <c r="C73" s="19"/>
      <c r="D73" s="19"/>
      <c r="E73" s="19"/>
      <c r="F73" s="19"/>
    </row>
    <row r="74" spans="1:6">
      <c r="A74" s="19"/>
      <c r="B74" s="19"/>
      <c r="C74" s="19"/>
      <c r="D74" s="19"/>
      <c r="E74" s="19"/>
      <c r="F74" s="19"/>
    </row>
  </sheetData>
  <mergeCells count="8">
    <mergeCell ref="A67:F67"/>
    <mergeCell ref="A69:F69"/>
    <mergeCell ref="A3:F3"/>
    <mergeCell ref="B4:E4"/>
    <mergeCell ref="B5:E5"/>
    <mergeCell ref="D7:E7"/>
    <mergeCell ref="D10:F10"/>
    <mergeCell ref="C63:F65"/>
  </mergeCells>
  <dataValidations count="1">
    <dataValidation type="decimal" allowBlank="1" showInputMessage="1" showErrorMessage="1" sqref="D52 D48 E11:E49 E51:E58 E60:E62">
      <formula1>-999999999999999</formula1>
      <formula2>999999999999999</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H74"/>
  <sheetViews>
    <sheetView topLeftCell="A49" zoomScaleNormal="100" workbookViewId="0">
      <selection activeCell="G8" sqref="G8"/>
    </sheetView>
  </sheetViews>
  <sheetFormatPr defaultRowHeight="15.75"/>
  <cols>
    <col min="1" max="1" width="5.85546875" style="12" customWidth="1"/>
    <col min="2" max="2" width="45" style="13" customWidth="1"/>
    <col min="3" max="3" width="10.140625" style="12" customWidth="1"/>
    <col min="4" max="4" width="12.7109375" style="12" customWidth="1"/>
    <col min="5" max="5" width="13.85546875" style="1" customWidth="1"/>
    <col min="6" max="6" width="14.140625" style="1" customWidth="1"/>
    <col min="7" max="257" width="9.140625" style="1"/>
    <col min="258" max="258" width="45" style="1" customWidth="1"/>
    <col min="259" max="260" width="13.42578125" style="1" customWidth="1"/>
    <col min="261" max="261" width="13.85546875" style="1" customWidth="1"/>
    <col min="262" max="262" width="25.5703125" style="1" customWidth="1"/>
    <col min="263" max="513" width="9.140625" style="1"/>
    <col min="514" max="514" width="45" style="1" customWidth="1"/>
    <col min="515" max="516" width="13.42578125" style="1" customWidth="1"/>
    <col min="517" max="517" width="13.85546875" style="1" customWidth="1"/>
    <col min="518" max="518" width="25.5703125" style="1" customWidth="1"/>
    <col min="519" max="769" width="9.140625" style="1"/>
    <col min="770" max="770" width="45" style="1" customWidth="1"/>
    <col min="771" max="772" width="13.42578125" style="1" customWidth="1"/>
    <col min="773" max="773" width="13.85546875" style="1" customWidth="1"/>
    <col min="774" max="774" width="25.5703125" style="1" customWidth="1"/>
    <col min="775" max="1025" width="9.140625" style="1"/>
    <col min="1026" max="1026" width="45" style="1" customWidth="1"/>
    <col min="1027" max="1028" width="13.42578125" style="1" customWidth="1"/>
    <col min="1029" max="1029" width="13.85546875" style="1" customWidth="1"/>
    <col min="1030" max="1030" width="25.5703125" style="1" customWidth="1"/>
    <col min="1031" max="1281" width="9.140625" style="1"/>
    <col min="1282" max="1282" width="45" style="1" customWidth="1"/>
    <col min="1283" max="1284" width="13.42578125" style="1" customWidth="1"/>
    <col min="1285" max="1285" width="13.85546875" style="1" customWidth="1"/>
    <col min="1286" max="1286" width="25.5703125" style="1" customWidth="1"/>
    <col min="1287" max="1537" width="9.140625" style="1"/>
    <col min="1538" max="1538" width="45" style="1" customWidth="1"/>
    <col min="1539" max="1540" width="13.42578125" style="1" customWidth="1"/>
    <col min="1541" max="1541" width="13.85546875" style="1" customWidth="1"/>
    <col min="1542" max="1542" width="25.5703125" style="1" customWidth="1"/>
    <col min="1543" max="1793" width="9.140625" style="1"/>
    <col min="1794" max="1794" width="45" style="1" customWidth="1"/>
    <col min="1795" max="1796" width="13.42578125" style="1" customWidth="1"/>
    <col min="1797" max="1797" width="13.85546875" style="1" customWidth="1"/>
    <col min="1798" max="1798" width="25.5703125" style="1" customWidth="1"/>
    <col min="1799" max="2049" width="9.140625" style="1"/>
    <col min="2050" max="2050" width="45" style="1" customWidth="1"/>
    <col min="2051" max="2052" width="13.42578125" style="1" customWidth="1"/>
    <col min="2053" max="2053" width="13.85546875" style="1" customWidth="1"/>
    <col min="2054" max="2054" width="25.5703125" style="1" customWidth="1"/>
    <col min="2055" max="2305" width="9.140625" style="1"/>
    <col min="2306" max="2306" width="45" style="1" customWidth="1"/>
    <col min="2307" max="2308" width="13.42578125" style="1" customWidth="1"/>
    <col min="2309" max="2309" width="13.85546875" style="1" customWidth="1"/>
    <col min="2310" max="2310" width="25.5703125" style="1" customWidth="1"/>
    <col min="2311" max="2561" width="9.140625" style="1"/>
    <col min="2562" max="2562" width="45" style="1" customWidth="1"/>
    <col min="2563" max="2564" width="13.42578125" style="1" customWidth="1"/>
    <col min="2565" max="2565" width="13.85546875" style="1" customWidth="1"/>
    <col min="2566" max="2566" width="25.5703125" style="1" customWidth="1"/>
    <col min="2567" max="2817" width="9.140625" style="1"/>
    <col min="2818" max="2818" width="45" style="1" customWidth="1"/>
    <col min="2819" max="2820" width="13.42578125" style="1" customWidth="1"/>
    <col min="2821" max="2821" width="13.85546875" style="1" customWidth="1"/>
    <col min="2822" max="2822" width="25.5703125" style="1" customWidth="1"/>
    <col min="2823" max="3073" width="9.140625" style="1"/>
    <col min="3074" max="3074" width="45" style="1" customWidth="1"/>
    <col min="3075" max="3076" width="13.42578125" style="1" customWidth="1"/>
    <col min="3077" max="3077" width="13.85546875" style="1" customWidth="1"/>
    <col min="3078" max="3078" width="25.5703125" style="1" customWidth="1"/>
    <col min="3079" max="3329" width="9.140625" style="1"/>
    <col min="3330" max="3330" width="45" style="1" customWidth="1"/>
    <col min="3331" max="3332" width="13.42578125" style="1" customWidth="1"/>
    <col min="3333" max="3333" width="13.85546875" style="1" customWidth="1"/>
    <col min="3334" max="3334" width="25.5703125" style="1" customWidth="1"/>
    <col min="3335" max="3585" width="9.140625" style="1"/>
    <col min="3586" max="3586" width="45" style="1" customWidth="1"/>
    <col min="3587" max="3588" width="13.42578125" style="1" customWidth="1"/>
    <col min="3589" max="3589" width="13.85546875" style="1" customWidth="1"/>
    <col min="3590" max="3590" width="25.5703125" style="1" customWidth="1"/>
    <col min="3591" max="3841" width="9.140625" style="1"/>
    <col min="3842" max="3842" width="45" style="1" customWidth="1"/>
    <col min="3843" max="3844" width="13.42578125" style="1" customWidth="1"/>
    <col min="3845" max="3845" width="13.85546875" style="1" customWidth="1"/>
    <col min="3846" max="3846" width="25.5703125" style="1" customWidth="1"/>
    <col min="3847" max="4097" width="9.140625" style="1"/>
    <col min="4098" max="4098" width="45" style="1" customWidth="1"/>
    <col min="4099" max="4100" width="13.42578125" style="1" customWidth="1"/>
    <col min="4101" max="4101" width="13.85546875" style="1" customWidth="1"/>
    <col min="4102" max="4102" width="25.5703125" style="1" customWidth="1"/>
    <col min="4103" max="4353" width="9.140625" style="1"/>
    <col min="4354" max="4354" width="45" style="1" customWidth="1"/>
    <col min="4355" max="4356" width="13.42578125" style="1" customWidth="1"/>
    <col min="4357" max="4357" width="13.85546875" style="1" customWidth="1"/>
    <col min="4358" max="4358" width="25.5703125" style="1" customWidth="1"/>
    <col min="4359" max="4609" width="9.140625" style="1"/>
    <col min="4610" max="4610" width="45" style="1" customWidth="1"/>
    <col min="4611" max="4612" width="13.42578125" style="1" customWidth="1"/>
    <col min="4613" max="4613" width="13.85546875" style="1" customWidth="1"/>
    <col min="4614" max="4614" width="25.5703125" style="1" customWidth="1"/>
    <col min="4615" max="4865" width="9.140625" style="1"/>
    <col min="4866" max="4866" width="45" style="1" customWidth="1"/>
    <col min="4867" max="4868" width="13.42578125" style="1" customWidth="1"/>
    <col min="4869" max="4869" width="13.85546875" style="1" customWidth="1"/>
    <col min="4870" max="4870" width="25.5703125" style="1" customWidth="1"/>
    <col min="4871" max="5121" width="9.140625" style="1"/>
    <col min="5122" max="5122" width="45" style="1" customWidth="1"/>
    <col min="5123" max="5124" width="13.42578125" style="1" customWidth="1"/>
    <col min="5125" max="5125" width="13.85546875" style="1" customWidth="1"/>
    <col min="5126" max="5126" width="25.5703125" style="1" customWidth="1"/>
    <col min="5127" max="5377" width="9.140625" style="1"/>
    <col min="5378" max="5378" width="45" style="1" customWidth="1"/>
    <col min="5379" max="5380" width="13.42578125" style="1" customWidth="1"/>
    <col min="5381" max="5381" width="13.85546875" style="1" customWidth="1"/>
    <col min="5382" max="5382" width="25.5703125" style="1" customWidth="1"/>
    <col min="5383" max="5633" width="9.140625" style="1"/>
    <col min="5634" max="5634" width="45" style="1" customWidth="1"/>
    <col min="5635" max="5636" width="13.42578125" style="1" customWidth="1"/>
    <col min="5637" max="5637" width="13.85546875" style="1" customWidth="1"/>
    <col min="5638" max="5638" width="25.5703125" style="1" customWidth="1"/>
    <col min="5639" max="5889" width="9.140625" style="1"/>
    <col min="5890" max="5890" width="45" style="1" customWidth="1"/>
    <col min="5891" max="5892" width="13.42578125" style="1" customWidth="1"/>
    <col min="5893" max="5893" width="13.85546875" style="1" customWidth="1"/>
    <col min="5894" max="5894" width="25.5703125" style="1" customWidth="1"/>
    <col min="5895" max="6145" width="9.140625" style="1"/>
    <col min="6146" max="6146" width="45" style="1" customWidth="1"/>
    <col min="6147" max="6148" width="13.42578125" style="1" customWidth="1"/>
    <col min="6149" max="6149" width="13.85546875" style="1" customWidth="1"/>
    <col min="6150" max="6150" width="25.5703125" style="1" customWidth="1"/>
    <col min="6151" max="6401" width="9.140625" style="1"/>
    <col min="6402" max="6402" width="45" style="1" customWidth="1"/>
    <col min="6403" max="6404" width="13.42578125" style="1" customWidth="1"/>
    <col min="6405" max="6405" width="13.85546875" style="1" customWidth="1"/>
    <col min="6406" max="6406" width="25.5703125" style="1" customWidth="1"/>
    <col min="6407" max="6657" width="9.140625" style="1"/>
    <col min="6658" max="6658" width="45" style="1" customWidth="1"/>
    <col min="6659" max="6660" width="13.42578125" style="1" customWidth="1"/>
    <col min="6661" max="6661" width="13.85546875" style="1" customWidth="1"/>
    <col min="6662" max="6662" width="25.5703125" style="1" customWidth="1"/>
    <col min="6663" max="6913" width="9.140625" style="1"/>
    <col min="6914" max="6914" width="45" style="1" customWidth="1"/>
    <col min="6915" max="6916" width="13.42578125" style="1" customWidth="1"/>
    <col min="6917" max="6917" width="13.85546875" style="1" customWidth="1"/>
    <col min="6918" max="6918" width="25.5703125" style="1" customWidth="1"/>
    <col min="6919" max="7169" width="9.140625" style="1"/>
    <col min="7170" max="7170" width="45" style="1" customWidth="1"/>
    <col min="7171" max="7172" width="13.42578125" style="1" customWidth="1"/>
    <col min="7173" max="7173" width="13.85546875" style="1" customWidth="1"/>
    <col min="7174" max="7174" width="25.5703125" style="1" customWidth="1"/>
    <col min="7175" max="7425" width="9.140625" style="1"/>
    <col min="7426" max="7426" width="45" style="1" customWidth="1"/>
    <col min="7427" max="7428" width="13.42578125" style="1" customWidth="1"/>
    <col min="7429" max="7429" width="13.85546875" style="1" customWidth="1"/>
    <col min="7430" max="7430" width="25.5703125" style="1" customWidth="1"/>
    <col min="7431" max="7681" width="9.140625" style="1"/>
    <col min="7682" max="7682" width="45" style="1" customWidth="1"/>
    <col min="7683" max="7684" width="13.42578125" style="1" customWidth="1"/>
    <col min="7685" max="7685" width="13.85546875" style="1" customWidth="1"/>
    <col min="7686" max="7686" width="25.5703125" style="1" customWidth="1"/>
    <col min="7687" max="7937" width="9.140625" style="1"/>
    <col min="7938" max="7938" width="45" style="1" customWidth="1"/>
    <col min="7939" max="7940" width="13.42578125" style="1" customWidth="1"/>
    <col min="7941" max="7941" width="13.85546875" style="1" customWidth="1"/>
    <col min="7942" max="7942" width="25.5703125" style="1" customWidth="1"/>
    <col min="7943" max="8193" width="9.140625" style="1"/>
    <col min="8194" max="8194" width="45" style="1" customWidth="1"/>
    <col min="8195" max="8196" width="13.42578125" style="1" customWidth="1"/>
    <col min="8197" max="8197" width="13.85546875" style="1" customWidth="1"/>
    <col min="8198" max="8198" width="25.5703125" style="1" customWidth="1"/>
    <col min="8199" max="8449" width="9.140625" style="1"/>
    <col min="8450" max="8450" width="45" style="1" customWidth="1"/>
    <col min="8451" max="8452" width="13.42578125" style="1" customWidth="1"/>
    <col min="8453" max="8453" width="13.85546875" style="1" customWidth="1"/>
    <col min="8454" max="8454" width="25.5703125" style="1" customWidth="1"/>
    <col min="8455" max="8705" width="9.140625" style="1"/>
    <col min="8706" max="8706" width="45" style="1" customWidth="1"/>
    <col min="8707" max="8708" width="13.42578125" style="1" customWidth="1"/>
    <col min="8709" max="8709" width="13.85546875" style="1" customWidth="1"/>
    <col min="8710" max="8710" width="25.5703125" style="1" customWidth="1"/>
    <col min="8711" max="8961" width="9.140625" style="1"/>
    <col min="8962" max="8962" width="45" style="1" customWidth="1"/>
    <col min="8963" max="8964" width="13.42578125" style="1" customWidth="1"/>
    <col min="8965" max="8965" width="13.85546875" style="1" customWidth="1"/>
    <col min="8966" max="8966" width="25.5703125" style="1" customWidth="1"/>
    <col min="8967" max="9217" width="9.140625" style="1"/>
    <col min="9218" max="9218" width="45" style="1" customWidth="1"/>
    <col min="9219" max="9220" width="13.42578125" style="1" customWidth="1"/>
    <col min="9221" max="9221" width="13.85546875" style="1" customWidth="1"/>
    <col min="9222" max="9222" width="25.5703125" style="1" customWidth="1"/>
    <col min="9223" max="9473" width="9.140625" style="1"/>
    <col min="9474" max="9474" width="45" style="1" customWidth="1"/>
    <col min="9475" max="9476" width="13.42578125" style="1" customWidth="1"/>
    <col min="9477" max="9477" width="13.85546875" style="1" customWidth="1"/>
    <col min="9478" max="9478" width="25.5703125" style="1" customWidth="1"/>
    <col min="9479" max="9729" width="9.140625" style="1"/>
    <col min="9730" max="9730" width="45" style="1" customWidth="1"/>
    <col min="9731" max="9732" width="13.42578125" style="1" customWidth="1"/>
    <col min="9733" max="9733" width="13.85546875" style="1" customWidth="1"/>
    <col min="9734" max="9734" width="25.5703125" style="1" customWidth="1"/>
    <col min="9735" max="9985" width="9.140625" style="1"/>
    <col min="9986" max="9986" width="45" style="1" customWidth="1"/>
    <col min="9987" max="9988" width="13.42578125" style="1" customWidth="1"/>
    <col min="9989" max="9989" width="13.85546875" style="1" customWidth="1"/>
    <col min="9990" max="9990" width="25.5703125" style="1" customWidth="1"/>
    <col min="9991" max="10241" width="9.140625" style="1"/>
    <col min="10242" max="10242" width="45" style="1" customWidth="1"/>
    <col min="10243" max="10244" width="13.42578125" style="1" customWidth="1"/>
    <col min="10245" max="10245" width="13.85546875" style="1" customWidth="1"/>
    <col min="10246" max="10246" width="25.5703125" style="1" customWidth="1"/>
    <col min="10247" max="10497" width="9.140625" style="1"/>
    <col min="10498" max="10498" width="45" style="1" customWidth="1"/>
    <col min="10499" max="10500" width="13.42578125" style="1" customWidth="1"/>
    <col min="10501" max="10501" width="13.85546875" style="1" customWidth="1"/>
    <col min="10502" max="10502" width="25.5703125" style="1" customWidth="1"/>
    <col min="10503" max="10753" width="9.140625" style="1"/>
    <col min="10754" max="10754" width="45" style="1" customWidth="1"/>
    <col min="10755" max="10756" width="13.42578125" style="1" customWidth="1"/>
    <col min="10757" max="10757" width="13.85546875" style="1" customWidth="1"/>
    <col min="10758" max="10758" width="25.5703125" style="1" customWidth="1"/>
    <col min="10759" max="11009" width="9.140625" style="1"/>
    <col min="11010" max="11010" width="45" style="1" customWidth="1"/>
    <col min="11011" max="11012" width="13.42578125" style="1" customWidth="1"/>
    <col min="11013" max="11013" width="13.85546875" style="1" customWidth="1"/>
    <col min="11014" max="11014" width="25.5703125" style="1" customWidth="1"/>
    <col min="11015" max="11265" width="9.140625" style="1"/>
    <col min="11266" max="11266" width="45" style="1" customWidth="1"/>
    <col min="11267" max="11268" width="13.42578125" style="1" customWidth="1"/>
    <col min="11269" max="11269" width="13.85546875" style="1" customWidth="1"/>
    <col min="11270" max="11270" width="25.5703125" style="1" customWidth="1"/>
    <col min="11271" max="11521" width="9.140625" style="1"/>
    <col min="11522" max="11522" width="45" style="1" customWidth="1"/>
    <col min="11523" max="11524" width="13.42578125" style="1" customWidth="1"/>
    <col min="11525" max="11525" width="13.85546875" style="1" customWidth="1"/>
    <col min="11526" max="11526" width="25.5703125" style="1" customWidth="1"/>
    <col min="11527" max="11777" width="9.140625" style="1"/>
    <col min="11778" max="11778" width="45" style="1" customWidth="1"/>
    <col min="11779" max="11780" width="13.42578125" style="1" customWidth="1"/>
    <col min="11781" max="11781" width="13.85546875" style="1" customWidth="1"/>
    <col min="11782" max="11782" width="25.5703125" style="1" customWidth="1"/>
    <col min="11783" max="12033" width="9.140625" style="1"/>
    <col min="12034" max="12034" width="45" style="1" customWidth="1"/>
    <col min="12035" max="12036" width="13.42578125" style="1" customWidth="1"/>
    <col min="12037" max="12037" width="13.85546875" style="1" customWidth="1"/>
    <col min="12038" max="12038" width="25.5703125" style="1" customWidth="1"/>
    <col min="12039" max="12289" width="9.140625" style="1"/>
    <col min="12290" max="12290" width="45" style="1" customWidth="1"/>
    <col min="12291" max="12292" width="13.42578125" style="1" customWidth="1"/>
    <col min="12293" max="12293" width="13.85546875" style="1" customWidth="1"/>
    <col min="12294" max="12294" width="25.5703125" style="1" customWidth="1"/>
    <col min="12295" max="12545" width="9.140625" style="1"/>
    <col min="12546" max="12546" width="45" style="1" customWidth="1"/>
    <col min="12547" max="12548" width="13.42578125" style="1" customWidth="1"/>
    <col min="12549" max="12549" width="13.85546875" style="1" customWidth="1"/>
    <col min="12550" max="12550" width="25.5703125" style="1" customWidth="1"/>
    <col min="12551" max="12801" width="9.140625" style="1"/>
    <col min="12802" max="12802" width="45" style="1" customWidth="1"/>
    <col min="12803" max="12804" width="13.42578125" style="1" customWidth="1"/>
    <col min="12805" max="12805" width="13.85546875" style="1" customWidth="1"/>
    <col min="12806" max="12806" width="25.5703125" style="1" customWidth="1"/>
    <col min="12807" max="13057" width="9.140625" style="1"/>
    <col min="13058" max="13058" width="45" style="1" customWidth="1"/>
    <col min="13059" max="13060" width="13.42578125" style="1" customWidth="1"/>
    <col min="13061" max="13061" width="13.85546875" style="1" customWidth="1"/>
    <col min="13062" max="13062" width="25.5703125" style="1" customWidth="1"/>
    <col min="13063" max="13313" width="9.140625" style="1"/>
    <col min="13314" max="13314" width="45" style="1" customWidth="1"/>
    <col min="13315" max="13316" width="13.42578125" style="1" customWidth="1"/>
    <col min="13317" max="13317" width="13.85546875" style="1" customWidth="1"/>
    <col min="13318" max="13318" width="25.5703125" style="1" customWidth="1"/>
    <col min="13319" max="13569" width="9.140625" style="1"/>
    <col min="13570" max="13570" width="45" style="1" customWidth="1"/>
    <col min="13571" max="13572" width="13.42578125" style="1" customWidth="1"/>
    <col min="13573" max="13573" width="13.85546875" style="1" customWidth="1"/>
    <col min="13574" max="13574" width="25.5703125" style="1" customWidth="1"/>
    <col min="13575" max="13825" width="9.140625" style="1"/>
    <col min="13826" max="13826" width="45" style="1" customWidth="1"/>
    <col min="13827" max="13828" width="13.42578125" style="1" customWidth="1"/>
    <col min="13829" max="13829" width="13.85546875" style="1" customWidth="1"/>
    <col min="13830" max="13830" width="25.5703125" style="1" customWidth="1"/>
    <col min="13831" max="14081" width="9.140625" style="1"/>
    <col min="14082" max="14082" width="45" style="1" customWidth="1"/>
    <col min="14083" max="14084" width="13.42578125" style="1" customWidth="1"/>
    <col min="14085" max="14085" width="13.85546875" style="1" customWidth="1"/>
    <col min="14086" max="14086" width="25.5703125" style="1" customWidth="1"/>
    <col min="14087" max="14337" width="9.140625" style="1"/>
    <col min="14338" max="14338" width="45" style="1" customWidth="1"/>
    <col min="14339" max="14340" width="13.42578125" style="1" customWidth="1"/>
    <col min="14341" max="14341" width="13.85546875" style="1" customWidth="1"/>
    <col min="14342" max="14342" width="25.5703125" style="1" customWidth="1"/>
    <col min="14343" max="14593" width="9.140625" style="1"/>
    <col min="14594" max="14594" width="45" style="1" customWidth="1"/>
    <col min="14595" max="14596" width="13.42578125" style="1" customWidth="1"/>
    <col min="14597" max="14597" width="13.85546875" style="1" customWidth="1"/>
    <col min="14598" max="14598" width="25.5703125" style="1" customWidth="1"/>
    <col min="14599" max="14849" width="9.140625" style="1"/>
    <col min="14850" max="14850" width="45" style="1" customWidth="1"/>
    <col min="14851" max="14852" width="13.42578125" style="1" customWidth="1"/>
    <col min="14853" max="14853" width="13.85546875" style="1" customWidth="1"/>
    <col min="14854" max="14854" width="25.5703125" style="1" customWidth="1"/>
    <col min="14855" max="15105" width="9.140625" style="1"/>
    <col min="15106" max="15106" width="45" style="1" customWidth="1"/>
    <col min="15107" max="15108" width="13.42578125" style="1" customWidth="1"/>
    <col min="15109" max="15109" width="13.85546875" style="1" customWidth="1"/>
    <col min="15110" max="15110" width="25.5703125" style="1" customWidth="1"/>
    <col min="15111" max="15361" width="9.140625" style="1"/>
    <col min="15362" max="15362" width="45" style="1" customWidth="1"/>
    <col min="15363" max="15364" width="13.42578125" style="1" customWidth="1"/>
    <col min="15365" max="15365" width="13.85546875" style="1" customWidth="1"/>
    <col min="15366" max="15366" width="25.5703125" style="1" customWidth="1"/>
    <col min="15367" max="15617" width="9.140625" style="1"/>
    <col min="15618" max="15618" width="45" style="1" customWidth="1"/>
    <col min="15619" max="15620" width="13.42578125" style="1" customWidth="1"/>
    <col min="15621" max="15621" width="13.85546875" style="1" customWidth="1"/>
    <col min="15622" max="15622" width="25.5703125" style="1" customWidth="1"/>
    <col min="15623" max="15873" width="9.140625" style="1"/>
    <col min="15874" max="15874" width="45" style="1" customWidth="1"/>
    <col min="15875" max="15876" width="13.42578125" style="1" customWidth="1"/>
    <col min="15877" max="15877" width="13.85546875" style="1" customWidth="1"/>
    <col min="15878" max="15878" width="25.5703125" style="1" customWidth="1"/>
    <col min="15879" max="16129" width="9.140625" style="1"/>
    <col min="16130" max="16130" width="45" style="1" customWidth="1"/>
    <col min="16131" max="16132" width="13.42578125" style="1" customWidth="1"/>
    <col min="16133" max="16133" width="13.85546875" style="1" customWidth="1"/>
    <col min="16134" max="16134" width="25.5703125" style="1" customWidth="1"/>
    <col min="16135" max="16384" width="9.140625" style="1"/>
  </cols>
  <sheetData>
    <row r="1" spans="1:8" ht="18.75">
      <c r="F1" s="14" t="s">
        <v>119</v>
      </c>
    </row>
    <row r="2" spans="1:8" ht="19.5" thickBot="1">
      <c r="F2" s="14"/>
    </row>
    <row r="3" spans="1:8" ht="87.75" customHeight="1" thickBot="1">
      <c r="A3" s="62" t="s">
        <v>133</v>
      </c>
      <c r="B3" s="63"/>
      <c r="C3" s="63"/>
      <c r="D3" s="63"/>
      <c r="E3" s="63"/>
      <c r="F3" s="64"/>
    </row>
    <row r="4" spans="1:8" ht="21" thickBot="1">
      <c r="A4" s="20"/>
      <c r="B4" s="69" t="s">
        <v>127</v>
      </c>
      <c r="C4" s="69"/>
      <c r="D4" s="69"/>
      <c r="E4" s="69"/>
      <c r="F4" s="20"/>
    </row>
    <row r="5" spans="1:8" ht="20.25">
      <c r="A5" s="20"/>
      <c r="B5" s="70" t="s">
        <v>121</v>
      </c>
      <c r="C5" s="70"/>
      <c r="D5" s="70"/>
      <c r="E5" s="70"/>
      <c r="F5" s="20"/>
    </row>
    <row r="6" spans="1:8" ht="12" customHeight="1">
      <c r="A6" s="5"/>
      <c r="B6" s="5"/>
      <c r="C6" s="5"/>
      <c r="D6" s="5"/>
      <c r="E6" s="21"/>
      <c r="F6" s="21"/>
    </row>
    <row r="7" spans="1:8" ht="47.25">
      <c r="A7" s="3" t="s">
        <v>0</v>
      </c>
      <c r="B7" s="3" t="s">
        <v>1</v>
      </c>
      <c r="C7" s="3" t="s">
        <v>2</v>
      </c>
      <c r="D7" s="65" t="s">
        <v>122</v>
      </c>
      <c r="E7" s="66"/>
      <c r="F7" s="9" t="s">
        <v>94</v>
      </c>
      <c r="H7" s="1" t="s">
        <v>129</v>
      </c>
    </row>
    <row r="8" spans="1:8" ht="47.25">
      <c r="A8" s="3"/>
      <c r="B8" s="3"/>
      <c r="C8" s="3"/>
      <c r="D8" s="3" t="s">
        <v>117</v>
      </c>
      <c r="E8" s="3" t="s">
        <v>118</v>
      </c>
      <c r="F8" s="9"/>
      <c r="G8" s="1" t="s">
        <v>129</v>
      </c>
    </row>
    <row r="9" spans="1:8">
      <c r="A9" s="3">
        <v>1</v>
      </c>
      <c r="B9" s="3">
        <f>A9+1</f>
        <v>2</v>
      </c>
      <c r="C9" s="3">
        <f>B9+1</f>
        <v>3</v>
      </c>
      <c r="D9" s="3">
        <f>C9+1</f>
        <v>4</v>
      </c>
      <c r="E9" s="3">
        <f>D9+1</f>
        <v>5</v>
      </c>
      <c r="F9" s="3">
        <f>E9+1</f>
        <v>6</v>
      </c>
    </row>
    <row r="10" spans="1:8" s="7" customFormat="1" ht="15.75" customHeight="1">
      <c r="A10" s="6" t="s">
        <v>3</v>
      </c>
      <c r="B10" s="2" t="s">
        <v>88</v>
      </c>
      <c r="C10" s="3" t="s">
        <v>7</v>
      </c>
      <c r="D10" s="75" t="s">
        <v>128</v>
      </c>
      <c r="E10" s="76"/>
      <c r="F10" s="77"/>
    </row>
    <row r="11" spans="1:8" s="7" customFormat="1">
      <c r="A11" s="6" t="s">
        <v>4</v>
      </c>
      <c r="B11" s="2" t="s">
        <v>95</v>
      </c>
      <c r="C11" s="3" t="s">
        <v>8</v>
      </c>
      <c r="D11" s="3">
        <v>2960.36</v>
      </c>
      <c r="E11" s="29">
        <v>3327.02</v>
      </c>
      <c r="F11" s="10"/>
    </row>
    <row r="12" spans="1:8" s="7" customFormat="1" ht="47.25">
      <c r="A12" s="6">
        <v>3</v>
      </c>
      <c r="B12" s="2" t="s">
        <v>9</v>
      </c>
      <c r="C12" s="3" t="s">
        <v>8</v>
      </c>
      <c r="D12" s="3">
        <v>2909.89</v>
      </c>
      <c r="E12" s="29">
        <v>4464.1400000000003</v>
      </c>
      <c r="F12" s="10"/>
    </row>
    <row r="13" spans="1:8" s="7" customFormat="1" ht="31.5">
      <c r="A13" s="6" t="s">
        <v>10</v>
      </c>
      <c r="B13" s="2" t="s">
        <v>89</v>
      </c>
      <c r="C13" s="3" t="s">
        <v>8</v>
      </c>
      <c r="D13" s="3">
        <v>37.74</v>
      </c>
      <c r="E13" s="37">
        <v>42.67</v>
      </c>
      <c r="F13" s="10"/>
    </row>
    <row r="14" spans="1:8" s="7" customFormat="1">
      <c r="A14" s="6" t="s">
        <v>11</v>
      </c>
      <c r="B14" s="2" t="s">
        <v>12</v>
      </c>
      <c r="C14" s="3" t="s">
        <v>8</v>
      </c>
      <c r="D14" s="3">
        <v>0</v>
      </c>
      <c r="E14" s="8">
        <f>E15*E16</f>
        <v>0</v>
      </c>
      <c r="F14" s="10"/>
    </row>
    <row r="15" spans="1:8" s="7" customFormat="1">
      <c r="A15" s="6"/>
      <c r="B15" s="2" t="s">
        <v>90</v>
      </c>
      <c r="C15" s="3" t="s">
        <v>91</v>
      </c>
      <c r="D15" s="3">
        <v>0</v>
      </c>
      <c r="E15" s="29">
        <v>0</v>
      </c>
      <c r="F15" s="10"/>
    </row>
    <row r="16" spans="1:8" s="7" customFormat="1">
      <c r="A16" s="6"/>
      <c r="B16" s="2" t="s">
        <v>92</v>
      </c>
      <c r="C16" s="3" t="s">
        <v>93</v>
      </c>
      <c r="D16" s="3">
        <v>0</v>
      </c>
      <c r="E16" s="29">
        <v>0</v>
      </c>
      <c r="F16" s="10"/>
    </row>
    <row r="17" spans="1:6" s="7" customFormat="1">
      <c r="A17" s="6" t="s">
        <v>13</v>
      </c>
      <c r="B17" s="4" t="s">
        <v>14</v>
      </c>
      <c r="C17" s="3" t="s">
        <v>8</v>
      </c>
      <c r="D17" s="3">
        <v>37.74</v>
      </c>
      <c r="E17" s="8">
        <f>E18*E19</f>
        <v>42.67</v>
      </c>
      <c r="F17" s="10"/>
    </row>
    <row r="18" spans="1:6" s="7" customFormat="1">
      <c r="A18" s="6"/>
      <c r="B18" s="2" t="s">
        <v>90</v>
      </c>
      <c r="C18" s="3" t="s">
        <v>91</v>
      </c>
      <c r="D18" s="23">
        <v>1.069</v>
      </c>
      <c r="E18" s="29">
        <v>1.131</v>
      </c>
      <c r="F18" s="10"/>
    </row>
    <row r="19" spans="1:6" s="7" customFormat="1">
      <c r="A19" s="6"/>
      <c r="B19" s="2" t="s">
        <v>92</v>
      </c>
      <c r="C19" s="3" t="s">
        <v>93</v>
      </c>
      <c r="D19" s="24">
        <v>35.299999999999997</v>
      </c>
      <c r="E19" s="29">
        <f>E13/E18</f>
        <v>37.727674624226353</v>
      </c>
      <c r="F19" s="10"/>
    </row>
    <row r="20" spans="1:6" s="7" customFormat="1" ht="63">
      <c r="A20" s="6" t="s">
        <v>15</v>
      </c>
      <c r="B20" s="2" t="s">
        <v>16</v>
      </c>
      <c r="C20" s="3" t="s">
        <v>8</v>
      </c>
      <c r="D20" s="3">
        <v>255.26</v>
      </c>
      <c r="E20" s="29">
        <v>738.93</v>
      </c>
      <c r="F20" s="10"/>
    </row>
    <row r="21" spans="1:6" s="7" customFormat="1" ht="31.5">
      <c r="A21" s="6" t="s">
        <v>17</v>
      </c>
      <c r="B21" s="2" t="s">
        <v>18</v>
      </c>
      <c r="C21" s="3" t="s">
        <v>19</v>
      </c>
      <c r="D21" s="23">
        <v>3.2149999999999999</v>
      </c>
      <c r="E21" s="38">
        <f>E20/E22</f>
        <v>3.3618442304105112</v>
      </c>
      <c r="F21" s="10"/>
    </row>
    <row r="22" spans="1:6" s="7" customFormat="1" ht="31.5">
      <c r="A22" s="6" t="s">
        <v>20</v>
      </c>
      <c r="B22" s="2" t="s">
        <v>21</v>
      </c>
      <c r="C22" s="3" t="s">
        <v>22</v>
      </c>
      <c r="D22" s="3">
        <v>79.406000000000006</v>
      </c>
      <c r="E22" s="38">
        <v>219.79900000000001</v>
      </c>
      <c r="F22" s="10"/>
    </row>
    <row r="23" spans="1:6" s="7" customFormat="1" ht="31.5">
      <c r="A23" s="6" t="s">
        <v>23</v>
      </c>
      <c r="B23" s="2" t="s">
        <v>126</v>
      </c>
      <c r="C23" s="3" t="s">
        <v>8</v>
      </c>
      <c r="D23" s="3">
        <v>0</v>
      </c>
      <c r="E23" s="38">
        <v>0</v>
      </c>
      <c r="F23" s="10"/>
    </row>
    <row r="24" spans="1:6" s="7" customFormat="1" ht="31.5">
      <c r="A24" s="6" t="s">
        <v>24</v>
      </c>
      <c r="B24" s="2" t="s">
        <v>25</v>
      </c>
      <c r="C24" s="3" t="s">
        <v>8</v>
      </c>
      <c r="D24" s="3">
        <v>691.79</v>
      </c>
      <c r="E24" s="38">
        <v>916.69</v>
      </c>
      <c r="F24" s="10"/>
    </row>
    <row r="25" spans="1:6" s="7" customFormat="1" ht="31.5">
      <c r="A25" s="6" t="s">
        <v>26</v>
      </c>
      <c r="B25" s="4" t="s">
        <v>120</v>
      </c>
      <c r="C25" s="3" t="s">
        <v>27</v>
      </c>
      <c r="D25" s="3">
        <v>4</v>
      </c>
      <c r="E25" s="43">
        <v>6</v>
      </c>
      <c r="F25" s="10"/>
    </row>
    <row r="26" spans="1:6" s="7" customFormat="1" ht="31.5">
      <c r="A26" s="6" t="s">
        <v>28</v>
      </c>
      <c r="B26" s="2" t="s">
        <v>29</v>
      </c>
      <c r="C26" s="3" t="s">
        <v>8</v>
      </c>
      <c r="D26" s="3">
        <v>236.59</v>
      </c>
      <c r="E26" s="38">
        <v>260</v>
      </c>
      <c r="F26" s="10"/>
    </row>
    <row r="27" spans="1:6" s="7" customFormat="1" ht="31.5">
      <c r="A27" s="6" t="s">
        <v>30</v>
      </c>
      <c r="B27" s="2" t="s">
        <v>31</v>
      </c>
      <c r="C27" s="3" t="s">
        <v>8</v>
      </c>
      <c r="D27" s="3">
        <v>14.4</v>
      </c>
      <c r="E27" s="38">
        <v>14.45</v>
      </c>
      <c r="F27" s="10"/>
    </row>
    <row r="28" spans="1:6" s="7" customFormat="1" ht="31.5">
      <c r="A28" s="6" t="s">
        <v>32</v>
      </c>
      <c r="B28" s="2" t="s">
        <v>33</v>
      </c>
      <c r="C28" s="3" t="s">
        <v>8</v>
      </c>
      <c r="D28" s="25">
        <v>84</v>
      </c>
      <c r="E28" s="38">
        <v>43</v>
      </c>
      <c r="F28" s="10"/>
    </row>
    <row r="29" spans="1:6" s="7" customFormat="1" ht="31.5">
      <c r="A29" s="6" t="s">
        <v>34</v>
      </c>
      <c r="B29" s="2" t="s">
        <v>35</v>
      </c>
      <c r="C29" s="3" t="s">
        <v>8</v>
      </c>
      <c r="D29" s="3">
        <v>334.37</v>
      </c>
      <c r="E29" s="38">
        <v>411.66</v>
      </c>
      <c r="F29" s="10"/>
    </row>
    <row r="30" spans="1:6" s="7" customFormat="1" ht="31.5">
      <c r="A30" s="6" t="s">
        <v>36</v>
      </c>
      <c r="B30" s="2" t="s">
        <v>37</v>
      </c>
      <c r="C30" s="3" t="s">
        <v>8</v>
      </c>
      <c r="D30" s="3">
        <v>117.91</v>
      </c>
      <c r="E30" s="38">
        <v>0</v>
      </c>
      <c r="F30" s="10"/>
    </row>
    <row r="31" spans="1:6" s="7" customFormat="1" ht="31.5">
      <c r="A31" s="6" t="s">
        <v>38</v>
      </c>
      <c r="B31" s="2" t="s">
        <v>39</v>
      </c>
      <c r="C31" s="3" t="s">
        <v>8</v>
      </c>
      <c r="D31" s="3">
        <v>40.32</v>
      </c>
      <c r="E31" s="38">
        <v>0</v>
      </c>
      <c r="F31" s="10"/>
    </row>
    <row r="32" spans="1:6" s="7" customFormat="1" ht="31.5">
      <c r="A32" s="6" t="s">
        <v>40</v>
      </c>
      <c r="B32" s="2" t="s">
        <v>41</v>
      </c>
      <c r="C32" s="3" t="s">
        <v>8</v>
      </c>
      <c r="D32" s="3">
        <v>657.42</v>
      </c>
      <c r="E32" s="38">
        <v>1113.44</v>
      </c>
      <c r="F32" s="10"/>
    </row>
    <row r="33" spans="1:6" s="7" customFormat="1">
      <c r="A33" s="6" t="s">
        <v>42</v>
      </c>
      <c r="B33" s="2" t="s">
        <v>43</v>
      </c>
      <c r="C33" s="3" t="s">
        <v>8</v>
      </c>
      <c r="D33" s="3">
        <v>426.96</v>
      </c>
      <c r="E33" s="38">
        <v>485.04</v>
      </c>
      <c r="F33" s="10"/>
    </row>
    <row r="34" spans="1:6" s="7" customFormat="1">
      <c r="A34" s="6" t="s">
        <v>44</v>
      </c>
      <c r="B34" s="2" t="s">
        <v>45</v>
      </c>
      <c r="C34" s="3" t="s">
        <v>8</v>
      </c>
      <c r="D34" s="3">
        <v>146.02000000000001</v>
      </c>
      <c r="E34" s="38">
        <v>135.5</v>
      </c>
      <c r="F34" s="10"/>
    </row>
    <row r="35" spans="1:6" s="7" customFormat="1" ht="31.5">
      <c r="A35" s="6" t="s">
        <v>46</v>
      </c>
      <c r="B35" s="2" t="s">
        <v>47</v>
      </c>
      <c r="C35" s="3" t="s">
        <v>8</v>
      </c>
      <c r="D35" s="3">
        <v>590.08000000000004</v>
      </c>
      <c r="E35" s="38">
        <v>848.96</v>
      </c>
      <c r="F35" s="10"/>
    </row>
    <row r="36" spans="1:6" s="7" customFormat="1">
      <c r="A36" s="6" t="s">
        <v>48</v>
      </c>
      <c r="B36" s="2" t="s">
        <v>49</v>
      </c>
      <c r="C36" s="3" t="s">
        <v>8</v>
      </c>
      <c r="D36" s="3">
        <v>142.38</v>
      </c>
      <c r="E36" s="38">
        <v>173.21</v>
      </c>
      <c r="F36" s="10"/>
    </row>
    <row r="37" spans="1:6" s="7" customFormat="1">
      <c r="A37" s="6" t="s">
        <v>50</v>
      </c>
      <c r="B37" s="2" t="s">
        <v>51</v>
      </c>
      <c r="C37" s="3" t="s">
        <v>8</v>
      </c>
      <c r="D37" s="25">
        <v>0</v>
      </c>
      <c r="E37" s="38">
        <v>675.75</v>
      </c>
      <c r="F37" s="10"/>
    </row>
    <row r="38" spans="1:6" s="7" customFormat="1">
      <c r="A38" s="6" t="s">
        <v>52</v>
      </c>
      <c r="B38" s="2" t="s">
        <v>53</v>
      </c>
      <c r="C38" s="3" t="s">
        <v>8</v>
      </c>
      <c r="D38" s="3">
        <v>639.4</v>
      </c>
      <c r="E38" s="38">
        <v>0</v>
      </c>
      <c r="F38" s="10"/>
    </row>
    <row r="39" spans="1:6" s="7" customFormat="1" ht="31.5">
      <c r="A39" s="6" t="s">
        <v>54</v>
      </c>
      <c r="B39" s="2" t="s">
        <v>55</v>
      </c>
      <c r="C39" s="3" t="s">
        <v>8</v>
      </c>
      <c r="D39" s="3">
        <v>114.09</v>
      </c>
      <c r="E39" s="38">
        <v>0</v>
      </c>
      <c r="F39" s="10"/>
    </row>
    <row r="40" spans="1:6" s="7" customFormat="1" ht="94.5">
      <c r="A40" s="6" t="s">
        <v>56</v>
      </c>
      <c r="B40" s="2" t="s">
        <v>135</v>
      </c>
      <c r="C40" s="3" t="s">
        <v>8</v>
      </c>
      <c r="D40" s="3">
        <v>0</v>
      </c>
      <c r="E40" s="38">
        <v>74.349999999999994</v>
      </c>
      <c r="F40" s="10"/>
    </row>
    <row r="41" spans="1:6" s="7" customFormat="1" ht="31.5">
      <c r="A41" s="6" t="s">
        <v>5</v>
      </c>
      <c r="B41" s="2" t="s">
        <v>58</v>
      </c>
      <c r="C41" s="3" t="s">
        <v>8</v>
      </c>
      <c r="D41" s="3">
        <v>50.5</v>
      </c>
      <c r="E41" s="38">
        <v>0</v>
      </c>
      <c r="F41" s="10"/>
    </row>
    <row r="42" spans="1:6" s="7" customFormat="1" ht="31.5">
      <c r="A42" s="6" t="s">
        <v>6</v>
      </c>
      <c r="B42" s="2" t="s">
        <v>59</v>
      </c>
      <c r="C42" s="3" t="s">
        <v>8</v>
      </c>
      <c r="D42" s="25">
        <v>20</v>
      </c>
      <c r="E42" s="38">
        <v>0</v>
      </c>
      <c r="F42" s="10"/>
    </row>
    <row r="43" spans="1:6" s="7" customFormat="1" ht="94.5">
      <c r="A43" s="6" t="s">
        <v>60</v>
      </c>
      <c r="B43" s="2" t="s">
        <v>61</v>
      </c>
      <c r="C43" s="3" t="s">
        <v>8</v>
      </c>
      <c r="D43" s="25">
        <v>20</v>
      </c>
      <c r="E43" s="38">
        <v>0</v>
      </c>
      <c r="F43" s="10"/>
    </row>
    <row r="44" spans="1:6" s="7" customFormat="1" ht="31.5">
      <c r="A44" s="6" t="s">
        <v>87</v>
      </c>
      <c r="B44" s="2" t="s">
        <v>96</v>
      </c>
      <c r="C44" s="3" t="s">
        <v>8</v>
      </c>
      <c r="D44" s="3">
        <v>145.32</v>
      </c>
      <c r="E44" s="38">
        <v>0</v>
      </c>
      <c r="F44" s="10"/>
    </row>
    <row r="45" spans="1:6" s="7" customFormat="1" ht="31.5">
      <c r="A45" s="6" t="s">
        <v>97</v>
      </c>
      <c r="B45" s="2" t="s">
        <v>98</v>
      </c>
      <c r="C45" s="3" t="s">
        <v>8</v>
      </c>
      <c r="D45" s="3">
        <v>145.32</v>
      </c>
      <c r="E45" s="38">
        <v>0</v>
      </c>
      <c r="F45" s="10"/>
    </row>
    <row r="46" spans="1:6" s="7" customFormat="1" ht="31.5">
      <c r="A46" s="6" t="s">
        <v>99</v>
      </c>
      <c r="B46" s="2" t="s">
        <v>100</v>
      </c>
      <c r="C46" s="3" t="s">
        <v>8</v>
      </c>
      <c r="D46" s="3">
        <v>0</v>
      </c>
      <c r="E46" s="38">
        <v>0</v>
      </c>
      <c r="F46" s="10"/>
    </row>
    <row r="47" spans="1:6" s="7" customFormat="1" ht="31.5">
      <c r="A47" s="6" t="s">
        <v>62</v>
      </c>
      <c r="B47" s="2" t="s">
        <v>63</v>
      </c>
      <c r="C47" s="3" t="s">
        <v>64</v>
      </c>
      <c r="D47" s="3">
        <v>77.63</v>
      </c>
      <c r="E47" s="39">
        <v>81.84</v>
      </c>
      <c r="F47" s="10"/>
    </row>
    <row r="48" spans="1:6" s="7" customFormat="1" ht="31.5">
      <c r="A48" s="6" t="s">
        <v>65</v>
      </c>
      <c r="B48" s="2" t="s">
        <v>66</v>
      </c>
      <c r="C48" s="3" t="s">
        <v>64</v>
      </c>
      <c r="D48" s="26">
        <f>D49+D50</f>
        <v>1.069</v>
      </c>
      <c r="E48" s="39">
        <f>E49+E50</f>
        <v>1.131</v>
      </c>
      <c r="F48" s="10"/>
    </row>
    <row r="49" spans="1:6" s="7" customFormat="1" ht="31.5">
      <c r="A49" s="6" t="s">
        <v>101</v>
      </c>
      <c r="B49" s="2" t="s">
        <v>12</v>
      </c>
      <c r="C49" s="3" t="s">
        <v>64</v>
      </c>
      <c r="D49" s="3">
        <v>0</v>
      </c>
      <c r="E49" s="38">
        <v>0</v>
      </c>
      <c r="F49" s="10"/>
    </row>
    <row r="50" spans="1:6" s="7" customFormat="1" ht="31.5">
      <c r="A50" s="6" t="s">
        <v>102</v>
      </c>
      <c r="B50" s="2" t="s">
        <v>14</v>
      </c>
      <c r="C50" s="3" t="s">
        <v>64</v>
      </c>
      <c r="D50" s="23">
        <f>D18</f>
        <v>1.069</v>
      </c>
      <c r="E50" s="38">
        <v>1.131</v>
      </c>
      <c r="F50" s="10"/>
    </row>
    <row r="51" spans="1:6" s="7" customFormat="1" ht="31.5">
      <c r="A51" s="6" t="s">
        <v>67</v>
      </c>
      <c r="B51" s="2" t="s">
        <v>68</v>
      </c>
      <c r="C51" s="3" t="s">
        <v>64</v>
      </c>
      <c r="D51" s="3">
        <v>0</v>
      </c>
      <c r="E51" s="38">
        <v>0</v>
      </c>
      <c r="F51" s="10"/>
    </row>
    <row r="52" spans="1:6" s="7" customFormat="1" ht="31.5">
      <c r="A52" s="6" t="s">
        <v>69</v>
      </c>
      <c r="B52" s="2" t="s">
        <v>70</v>
      </c>
      <c r="C52" s="3" t="s">
        <v>64</v>
      </c>
      <c r="D52" s="36">
        <v>63.048999999999999</v>
      </c>
      <c r="E52" s="39">
        <v>67.346999999999994</v>
      </c>
      <c r="F52" s="10"/>
    </row>
    <row r="53" spans="1:6" s="7" customFormat="1" ht="31.5">
      <c r="A53" s="6" t="s">
        <v>103</v>
      </c>
      <c r="B53" s="2" t="s">
        <v>71</v>
      </c>
      <c r="C53" s="3" t="s">
        <v>64</v>
      </c>
      <c r="D53" s="3">
        <v>0</v>
      </c>
      <c r="E53" s="38">
        <v>21.236999999999998</v>
      </c>
      <c r="F53" s="10"/>
    </row>
    <row r="54" spans="1:6" s="7" customFormat="1" ht="31.5">
      <c r="A54" s="6" t="s">
        <v>104</v>
      </c>
      <c r="B54" s="2" t="s">
        <v>72</v>
      </c>
      <c r="C54" s="3" t="s">
        <v>64</v>
      </c>
      <c r="D54" s="3">
        <v>63.048999999999999</v>
      </c>
      <c r="E54" s="38">
        <f>E52-E53</f>
        <v>46.11</v>
      </c>
      <c r="F54" s="10"/>
    </row>
    <row r="55" spans="1:6" s="7" customFormat="1">
      <c r="A55" s="6" t="s">
        <v>73</v>
      </c>
      <c r="B55" s="2" t="s">
        <v>74</v>
      </c>
      <c r="C55" s="3" t="s">
        <v>75</v>
      </c>
      <c r="D55" s="24">
        <v>15.65</v>
      </c>
      <c r="E55" s="38">
        <v>15.624000000000001</v>
      </c>
      <c r="F55" s="10"/>
    </row>
    <row r="56" spans="1:6" s="7" customFormat="1" ht="31.5">
      <c r="A56" s="6" t="s">
        <v>76</v>
      </c>
      <c r="B56" s="2" t="s">
        <v>77</v>
      </c>
      <c r="C56" s="3" t="s">
        <v>78</v>
      </c>
      <c r="D56" s="3">
        <v>24.483000000000001</v>
      </c>
      <c r="E56" s="38">
        <v>24.483000000000001</v>
      </c>
      <c r="F56" s="10"/>
    </row>
    <row r="57" spans="1:6" s="7" customFormat="1">
      <c r="A57" s="6" t="s">
        <v>79</v>
      </c>
      <c r="B57" s="2" t="s">
        <v>80</v>
      </c>
      <c r="C57" s="3" t="s">
        <v>81</v>
      </c>
      <c r="D57" s="3">
        <v>13</v>
      </c>
      <c r="E57" s="38">
        <v>13</v>
      </c>
      <c r="F57" s="10"/>
    </row>
    <row r="58" spans="1:6" s="7" customFormat="1" ht="31.5">
      <c r="A58" s="6" t="s">
        <v>82</v>
      </c>
      <c r="B58" s="2" t="s">
        <v>83</v>
      </c>
      <c r="C58" s="3" t="s">
        <v>81</v>
      </c>
      <c r="D58" s="3">
        <v>0</v>
      </c>
      <c r="E58" s="38">
        <v>0</v>
      </c>
      <c r="F58" s="10"/>
    </row>
    <row r="59" spans="1:6" s="7" customFormat="1" ht="52.5" customHeight="1">
      <c r="A59" s="6" t="s">
        <v>105</v>
      </c>
      <c r="B59" s="2" t="s">
        <v>106</v>
      </c>
      <c r="C59" s="3" t="s">
        <v>84</v>
      </c>
      <c r="D59" s="24">
        <f>D22/D47</f>
        <v>1.0228777534458329</v>
      </c>
      <c r="E59" s="24">
        <f>E22/E47</f>
        <v>2.6857160312805473</v>
      </c>
      <c r="F59" s="10"/>
    </row>
    <row r="60" spans="1:6" s="7" customFormat="1" ht="31.5">
      <c r="A60" s="6" t="s">
        <v>107</v>
      </c>
      <c r="B60" s="2" t="s">
        <v>85</v>
      </c>
      <c r="C60" s="3" t="s">
        <v>64</v>
      </c>
      <c r="D60" s="3">
        <v>6.5</v>
      </c>
      <c r="E60" s="37">
        <v>2.9670000000000001</v>
      </c>
      <c r="F60" s="10"/>
    </row>
    <row r="61" spans="1:6" s="7" customFormat="1" ht="31.5">
      <c r="A61" s="6" t="s">
        <v>108</v>
      </c>
      <c r="B61" s="2" t="s">
        <v>86</v>
      </c>
      <c r="C61" s="3" t="s">
        <v>64</v>
      </c>
      <c r="D61" s="25">
        <v>2</v>
      </c>
      <c r="E61" s="29">
        <v>1</v>
      </c>
      <c r="F61" s="10"/>
    </row>
    <row r="62" spans="1:6" s="7" customFormat="1" ht="81.75" customHeight="1">
      <c r="A62" s="6" t="s">
        <v>109</v>
      </c>
      <c r="B62" s="2" t="s">
        <v>110</v>
      </c>
      <c r="C62" s="3" t="s">
        <v>75</v>
      </c>
      <c r="D62" s="3">
        <v>0</v>
      </c>
      <c r="E62" s="29">
        <v>0</v>
      </c>
      <c r="F62" s="10"/>
    </row>
    <row r="63" spans="1:6" s="7" customFormat="1">
      <c r="A63" s="41" t="s">
        <v>123</v>
      </c>
      <c r="B63" s="16" t="s">
        <v>111</v>
      </c>
      <c r="C63" s="67">
        <v>0</v>
      </c>
      <c r="D63" s="67"/>
      <c r="E63" s="67"/>
      <c r="F63" s="67"/>
    </row>
    <row r="64" spans="1:6" s="7" customFormat="1">
      <c r="A64" s="41"/>
      <c r="B64" s="16" t="s">
        <v>112</v>
      </c>
      <c r="C64" s="67"/>
      <c r="D64" s="67"/>
      <c r="E64" s="67"/>
      <c r="F64" s="67"/>
    </row>
    <row r="65" spans="1:6" s="7" customFormat="1">
      <c r="A65" s="41"/>
      <c r="B65" s="16" t="s">
        <v>113</v>
      </c>
      <c r="C65" s="67"/>
      <c r="D65" s="67"/>
      <c r="E65" s="67"/>
      <c r="F65" s="67"/>
    </row>
    <row r="66" spans="1:6" s="7" customFormat="1">
      <c r="A66" s="17"/>
      <c r="B66" s="18"/>
      <c r="C66" s="17"/>
      <c r="D66" s="17"/>
      <c r="E66" s="11"/>
    </row>
    <row r="67" spans="1:6" s="7" customFormat="1" ht="31.15" customHeight="1">
      <c r="A67" s="71" t="s">
        <v>125</v>
      </c>
      <c r="B67" s="71"/>
      <c r="C67" s="71"/>
      <c r="D67" s="71"/>
      <c r="E67" s="71"/>
      <c r="F67" s="71"/>
    </row>
    <row r="68" spans="1:6" s="7" customFormat="1" ht="17.45" customHeight="1">
      <c r="A68" s="42"/>
      <c r="B68" s="42"/>
      <c r="C68" s="42"/>
      <c r="D68" s="42"/>
      <c r="E68" s="42"/>
      <c r="F68" s="42"/>
    </row>
    <row r="69" spans="1:6" s="7" customFormat="1" ht="39.75" customHeight="1">
      <c r="A69" s="68" t="s">
        <v>124</v>
      </c>
      <c r="B69" s="68"/>
      <c r="C69" s="68"/>
      <c r="D69" s="68"/>
      <c r="E69" s="68"/>
      <c r="F69" s="68"/>
    </row>
    <row r="70" spans="1:6">
      <c r="A70" s="19"/>
      <c r="B70" s="19"/>
      <c r="C70" s="19"/>
      <c r="D70" s="19"/>
      <c r="E70" s="19"/>
      <c r="F70" s="19"/>
    </row>
    <row r="71" spans="1:6">
      <c r="A71" s="19"/>
      <c r="B71" s="19"/>
      <c r="C71" s="19"/>
      <c r="D71" s="19"/>
      <c r="E71" s="19"/>
      <c r="F71" s="19"/>
    </row>
    <row r="72" spans="1:6">
      <c r="A72" s="19"/>
      <c r="B72" s="19"/>
      <c r="C72" s="19"/>
      <c r="D72" s="19"/>
      <c r="E72" s="19"/>
      <c r="F72" s="19"/>
    </row>
    <row r="73" spans="1:6">
      <c r="A73" s="19"/>
      <c r="B73" s="19"/>
      <c r="C73" s="19"/>
      <c r="D73" s="19"/>
      <c r="E73" s="19"/>
      <c r="F73" s="19"/>
    </row>
    <row r="74" spans="1:6">
      <c r="A74" s="19"/>
      <c r="B74" s="19"/>
      <c r="C74" s="19"/>
      <c r="D74" s="19"/>
      <c r="E74" s="19"/>
      <c r="F74" s="19"/>
    </row>
  </sheetData>
  <mergeCells count="8">
    <mergeCell ref="A67:F67"/>
    <mergeCell ref="A69:F69"/>
    <mergeCell ref="A3:F3"/>
    <mergeCell ref="B4:E4"/>
    <mergeCell ref="B5:E5"/>
    <mergeCell ref="D7:E7"/>
    <mergeCell ref="D10:F10"/>
    <mergeCell ref="C63:F65"/>
  </mergeCells>
  <dataValidations count="1">
    <dataValidation type="decimal" allowBlank="1" showInputMessage="1" showErrorMessage="1" sqref="D52 IZ52 SV52 ACR52 AMN52 AWJ52 BGF52 BQB52 BZX52 CJT52 CTP52 DDL52 DNH52 DXD52 EGZ52 EQV52 FAR52 FKN52 FUJ52 GEF52 GOB52 GXX52 HHT52 HRP52 IBL52 ILH52 IVD52 JEZ52 JOV52 JYR52 KIN52 KSJ52 LCF52 LMB52 LVX52 MFT52 MPP52 MZL52 NJH52 NTD52 OCZ52 OMV52 OWR52 PGN52 PQJ52 QAF52 QKB52 QTX52 RDT52 RNP52 RXL52 SHH52 SRD52 TAZ52 TKV52 TUR52 UEN52 UOJ52 UYF52 VIB52 VRX52 WBT52 WLP52 WVL52 D65588 IZ65588 SV65588 ACR65588 AMN65588 AWJ65588 BGF65588 BQB65588 BZX65588 CJT65588 CTP65588 DDL65588 DNH65588 DXD65588 EGZ65588 EQV65588 FAR65588 FKN65588 FUJ65588 GEF65588 GOB65588 GXX65588 HHT65588 HRP65588 IBL65588 ILH65588 IVD65588 JEZ65588 JOV65588 JYR65588 KIN65588 KSJ65588 LCF65588 LMB65588 LVX65588 MFT65588 MPP65588 MZL65588 NJH65588 NTD65588 OCZ65588 OMV65588 OWR65588 PGN65588 PQJ65588 QAF65588 QKB65588 QTX65588 RDT65588 RNP65588 RXL65588 SHH65588 SRD65588 TAZ65588 TKV65588 TUR65588 UEN65588 UOJ65588 UYF65588 VIB65588 VRX65588 WBT65588 WLP65588 WVL65588 D131124 IZ131124 SV131124 ACR131124 AMN131124 AWJ131124 BGF131124 BQB131124 BZX131124 CJT131124 CTP131124 DDL131124 DNH131124 DXD131124 EGZ131124 EQV131124 FAR131124 FKN131124 FUJ131124 GEF131124 GOB131124 GXX131124 HHT131124 HRP131124 IBL131124 ILH131124 IVD131124 JEZ131124 JOV131124 JYR131124 KIN131124 KSJ131124 LCF131124 LMB131124 LVX131124 MFT131124 MPP131124 MZL131124 NJH131124 NTD131124 OCZ131124 OMV131124 OWR131124 PGN131124 PQJ131124 QAF131124 QKB131124 QTX131124 RDT131124 RNP131124 RXL131124 SHH131124 SRD131124 TAZ131124 TKV131124 TUR131124 UEN131124 UOJ131124 UYF131124 VIB131124 VRX131124 WBT131124 WLP131124 WVL131124 D196660 IZ196660 SV196660 ACR196660 AMN196660 AWJ196660 BGF196660 BQB196660 BZX196660 CJT196660 CTP196660 DDL196660 DNH196660 DXD196660 EGZ196660 EQV196660 FAR196660 FKN196660 FUJ196660 GEF196660 GOB196660 GXX196660 HHT196660 HRP196660 IBL196660 ILH196660 IVD196660 JEZ196660 JOV196660 JYR196660 KIN196660 KSJ196660 LCF196660 LMB196660 LVX196660 MFT196660 MPP196660 MZL196660 NJH196660 NTD196660 OCZ196660 OMV196660 OWR196660 PGN196660 PQJ196660 QAF196660 QKB196660 QTX196660 RDT196660 RNP196660 RXL196660 SHH196660 SRD196660 TAZ196660 TKV196660 TUR196660 UEN196660 UOJ196660 UYF196660 VIB196660 VRX196660 WBT196660 WLP196660 WVL196660 D262196 IZ262196 SV262196 ACR262196 AMN262196 AWJ262196 BGF262196 BQB262196 BZX262196 CJT262196 CTP262196 DDL262196 DNH262196 DXD262196 EGZ262196 EQV262196 FAR262196 FKN262196 FUJ262196 GEF262196 GOB262196 GXX262196 HHT262196 HRP262196 IBL262196 ILH262196 IVD262196 JEZ262196 JOV262196 JYR262196 KIN262196 KSJ262196 LCF262196 LMB262196 LVX262196 MFT262196 MPP262196 MZL262196 NJH262196 NTD262196 OCZ262196 OMV262196 OWR262196 PGN262196 PQJ262196 QAF262196 QKB262196 QTX262196 RDT262196 RNP262196 RXL262196 SHH262196 SRD262196 TAZ262196 TKV262196 TUR262196 UEN262196 UOJ262196 UYF262196 VIB262196 VRX262196 WBT262196 WLP262196 WVL262196 D327732 IZ327732 SV327732 ACR327732 AMN327732 AWJ327732 BGF327732 BQB327732 BZX327732 CJT327732 CTP327732 DDL327732 DNH327732 DXD327732 EGZ327732 EQV327732 FAR327732 FKN327732 FUJ327732 GEF327732 GOB327732 GXX327732 HHT327732 HRP327732 IBL327732 ILH327732 IVD327732 JEZ327732 JOV327732 JYR327732 KIN327732 KSJ327732 LCF327732 LMB327732 LVX327732 MFT327732 MPP327732 MZL327732 NJH327732 NTD327732 OCZ327732 OMV327732 OWR327732 PGN327732 PQJ327732 QAF327732 QKB327732 QTX327732 RDT327732 RNP327732 RXL327732 SHH327732 SRD327732 TAZ327732 TKV327732 TUR327732 UEN327732 UOJ327732 UYF327732 VIB327732 VRX327732 WBT327732 WLP327732 WVL327732 D393268 IZ393268 SV393268 ACR393268 AMN393268 AWJ393268 BGF393268 BQB393268 BZX393268 CJT393268 CTP393268 DDL393268 DNH393268 DXD393268 EGZ393268 EQV393268 FAR393268 FKN393268 FUJ393268 GEF393268 GOB393268 GXX393268 HHT393268 HRP393268 IBL393268 ILH393268 IVD393268 JEZ393268 JOV393268 JYR393268 KIN393268 KSJ393268 LCF393268 LMB393268 LVX393268 MFT393268 MPP393268 MZL393268 NJH393268 NTD393268 OCZ393268 OMV393268 OWR393268 PGN393268 PQJ393268 QAF393268 QKB393268 QTX393268 RDT393268 RNP393268 RXL393268 SHH393268 SRD393268 TAZ393268 TKV393268 TUR393268 UEN393268 UOJ393268 UYF393268 VIB393268 VRX393268 WBT393268 WLP393268 WVL393268 D458804 IZ458804 SV458804 ACR458804 AMN458804 AWJ458804 BGF458804 BQB458804 BZX458804 CJT458804 CTP458804 DDL458804 DNH458804 DXD458804 EGZ458804 EQV458804 FAR458804 FKN458804 FUJ458804 GEF458804 GOB458804 GXX458804 HHT458804 HRP458804 IBL458804 ILH458804 IVD458804 JEZ458804 JOV458804 JYR458804 KIN458804 KSJ458804 LCF458804 LMB458804 LVX458804 MFT458804 MPP458804 MZL458804 NJH458804 NTD458804 OCZ458804 OMV458804 OWR458804 PGN458804 PQJ458804 QAF458804 QKB458804 QTX458804 RDT458804 RNP458804 RXL458804 SHH458804 SRD458804 TAZ458804 TKV458804 TUR458804 UEN458804 UOJ458804 UYF458804 VIB458804 VRX458804 WBT458804 WLP458804 WVL458804 D524340 IZ524340 SV524340 ACR524340 AMN524340 AWJ524340 BGF524340 BQB524340 BZX524340 CJT524340 CTP524340 DDL524340 DNH524340 DXD524340 EGZ524340 EQV524340 FAR524340 FKN524340 FUJ524340 GEF524340 GOB524340 GXX524340 HHT524340 HRP524340 IBL524340 ILH524340 IVD524340 JEZ524340 JOV524340 JYR524340 KIN524340 KSJ524340 LCF524340 LMB524340 LVX524340 MFT524340 MPP524340 MZL524340 NJH524340 NTD524340 OCZ524340 OMV524340 OWR524340 PGN524340 PQJ524340 QAF524340 QKB524340 QTX524340 RDT524340 RNP524340 RXL524340 SHH524340 SRD524340 TAZ524340 TKV524340 TUR524340 UEN524340 UOJ524340 UYF524340 VIB524340 VRX524340 WBT524340 WLP524340 WVL524340 D589876 IZ589876 SV589876 ACR589876 AMN589876 AWJ589876 BGF589876 BQB589876 BZX589876 CJT589876 CTP589876 DDL589876 DNH589876 DXD589876 EGZ589876 EQV589876 FAR589876 FKN589876 FUJ589876 GEF589876 GOB589876 GXX589876 HHT589876 HRP589876 IBL589876 ILH589876 IVD589876 JEZ589876 JOV589876 JYR589876 KIN589876 KSJ589876 LCF589876 LMB589876 LVX589876 MFT589876 MPP589876 MZL589876 NJH589876 NTD589876 OCZ589876 OMV589876 OWR589876 PGN589876 PQJ589876 QAF589876 QKB589876 QTX589876 RDT589876 RNP589876 RXL589876 SHH589876 SRD589876 TAZ589876 TKV589876 TUR589876 UEN589876 UOJ589876 UYF589876 VIB589876 VRX589876 WBT589876 WLP589876 WVL589876 D655412 IZ655412 SV655412 ACR655412 AMN655412 AWJ655412 BGF655412 BQB655412 BZX655412 CJT655412 CTP655412 DDL655412 DNH655412 DXD655412 EGZ655412 EQV655412 FAR655412 FKN655412 FUJ655412 GEF655412 GOB655412 GXX655412 HHT655412 HRP655412 IBL655412 ILH655412 IVD655412 JEZ655412 JOV655412 JYR655412 KIN655412 KSJ655412 LCF655412 LMB655412 LVX655412 MFT655412 MPP655412 MZL655412 NJH655412 NTD655412 OCZ655412 OMV655412 OWR655412 PGN655412 PQJ655412 QAF655412 QKB655412 QTX655412 RDT655412 RNP655412 RXL655412 SHH655412 SRD655412 TAZ655412 TKV655412 TUR655412 UEN655412 UOJ655412 UYF655412 VIB655412 VRX655412 WBT655412 WLP655412 WVL655412 D720948 IZ720948 SV720948 ACR720948 AMN720948 AWJ720948 BGF720948 BQB720948 BZX720948 CJT720948 CTP720948 DDL720948 DNH720948 DXD720948 EGZ720948 EQV720948 FAR720948 FKN720948 FUJ720948 GEF720948 GOB720948 GXX720948 HHT720948 HRP720948 IBL720948 ILH720948 IVD720948 JEZ720948 JOV720948 JYR720948 KIN720948 KSJ720948 LCF720948 LMB720948 LVX720948 MFT720948 MPP720948 MZL720948 NJH720948 NTD720948 OCZ720948 OMV720948 OWR720948 PGN720948 PQJ720948 QAF720948 QKB720948 QTX720948 RDT720948 RNP720948 RXL720948 SHH720948 SRD720948 TAZ720948 TKV720948 TUR720948 UEN720948 UOJ720948 UYF720948 VIB720948 VRX720948 WBT720948 WLP720948 WVL720948 D786484 IZ786484 SV786484 ACR786484 AMN786484 AWJ786484 BGF786484 BQB786484 BZX786484 CJT786484 CTP786484 DDL786484 DNH786484 DXD786484 EGZ786484 EQV786484 FAR786484 FKN786484 FUJ786484 GEF786484 GOB786484 GXX786484 HHT786484 HRP786484 IBL786484 ILH786484 IVD786484 JEZ786484 JOV786484 JYR786484 KIN786484 KSJ786484 LCF786484 LMB786484 LVX786484 MFT786484 MPP786484 MZL786484 NJH786484 NTD786484 OCZ786484 OMV786484 OWR786484 PGN786484 PQJ786484 QAF786484 QKB786484 QTX786484 RDT786484 RNP786484 RXL786484 SHH786484 SRD786484 TAZ786484 TKV786484 TUR786484 UEN786484 UOJ786484 UYF786484 VIB786484 VRX786484 WBT786484 WLP786484 WVL786484 D852020 IZ852020 SV852020 ACR852020 AMN852020 AWJ852020 BGF852020 BQB852020 BZX852020 CJT852020 CTP852020 DDL852020 DNH852020 DXD852020 EGZ852020 EQV852020 FAR852020 FKN852020 FUJ852020 GEF852020 GOB852020 GXX852020 HHT852020 HRP852020 IBL852020 ILH852020 IVD852020 JEZ852020 JOV852020 JYR852020 KIN852020 KSJ852020 LCF852020 LMB852020 LVX852020 MFT852020 MPP852020 MZL852020 NJH852020 NTD852020 OCZ852020 OMV852020 OWR852020 PGN852020 PQJ852020 QAF852020 QKB852020 QTX852020 RDT852020 RNP852020 RXL852020 SHH852020 SRD852020 TAZ852020 TKV852020 TUR852020 UEN852020 UOJ852020 UYF852020 VIB852020 VRX852020 WBT852020 WLP852020 WVL852020 D917556 IZ917556 SV917556 ACR917556 AMN917556 AWJ917556 BGF917556 BQB917556 BZX917556 CJT917556 CTP917556 DDL917556 DNH917556 DXD917556 EGZ917556 EQV917556 FAR917556 FKN917556 FUJ917556 GEF917556 GOB917556 GXX917556 HHT917556 HRP917556 IBL917556 ILH917556 IVD917556 JEZ917556 JOV917556 JYR917556 KIN917556 KSJ917556 LCF917556 LMB917556 LVX917556 MFT917556 MPP917556 MZL917556 NJH917556 NTD917556 OCZ917556 OMV917556 OWR917556 PGN917556 PQJ917556 QAF917556 QKB917556 QTX917556 RDT917556 RNP917556 RXL917556 SHH917556 SRD917556 TAZ917556 TKV917556 TUR917556 UEN917556 UOJ917556 UYF917556 VIB917556 VRX917556 WBT917556 WLP917556 WVL917556 D983092 IZ983092 SV983092 ACR983092 AMN983092 AWJ983092 BGF983092 BQB983092 BZX983092 CJT983092 CTP983092 DDL983092 DNH983092 DXD983092 EGZ983092 EQV983092 FAR983092 FKN983092 FUJ983092 GEF983092 GOB983092 GXX983092 HHT983092 HRP983092 IBL983092 ILH983092 IVD983092 JEZ983092 JOV983092 JYR983092 KIN983092 KSJ983092 LCF983092 LMB983092 LVX983092 MFT983092 MPP983092 MZL983092 NJH983092 NTD983092 OCZ983092 OMV983092 OWR983092 PGN983092 PQJ983092 QAF983092 QKB983092 QTX983092 RDT983092 RNP983092 RXL983092 SHH983092 SRD983092 TAZ983092 TKV983092 TUR983092 UEN983092 UOJ983092 UYF983092 VIB983092 VRX983092 WBT983092 WLP983092 WVL983092 D48 IZ48 SV48 ACR48 AMN48 AWJ48 BGF48 BQB48 BZX48 CJT48 CTP48 DDL48 DNH48 DXD48 EGZ48 EQV48 FAR48 FKN48 FUJ48 GEF48 GOB48 GXX48 HHT48 HRP48 IBL48 ILH48 IVD48 JEZ48 JOV48 JYR48 KIN48 KSJ48 LCF48 LMB48 LVX48 MFT48 MPP48 MZL48 NJH48 NTD48 OCZ48 OMV48 OWR48 PGN48 PQJ48 QAF48 QKB48 QTX48 RDT48 RNP48 RXL48 SHH48 SRD48 TAZ48 TKV48 TUR48 UEN48 UOJ48 UYF48 VIB48 VRX48 WBT48 WLP48 WVL48 D65584 IZ65584 SV65584 ACR65584 AMN65584 AWJ65584 BGF65584 BQB65584 BZX65584 CJT65584 CTP65584 DDL65584 DNH65584 DXD65584 EGZ65584 EQV65584 FAR65584 FKN65584 FUJ65584 GEF65584 GOB65584 GXX65584 HHT65584 HRP65584 IBL65584 ILH65584 IVD65584 JEZ65584 JOV65584 JYR65584 KIN65584 KSJ65584 LCF65584 LMB65584 LVX65584 MFT65584 MPP65584 MZL65584 NJH65584 NTD65584 OCZ65584 OMV65584 OWR65584 PGN65584 PQJ65584 QAF65584 QKB65584 QTX65584 RDT65584 RNP65584 RXL65584 SHH65584 SRD65584 TAZ65584 TKV65584 TUR65584 UEN65584 UOJ65584 UYF65584 VIB65584 VRX65584 WBT65584 WLP65584 WVL65584 D131120 IZ131120 SV131120 ACR131120 AMN131120 AWJ131120 BGF131120 BQB131120 BZX131120 CJT131120 CTP131120 DDL131120 DNH131120 DXD131120 EGZ131120 EQV131120 FAR131120 FKN131120 FUJ131120 GEF131120 GOB131120 GXX131120 HHT131120 HRP131120 IBL131120 ILH131120 IVD131120 JEZ131120 JOV131120 JYR131120 KIN131120 KSJ131120 LCF131120 LMB131120 LVX131120 MFT131120 MPP131120 MZL131120 NJH131120 NTD131120 OCZ131120 OMV131120 OWR131120 PGN131120 PQJ131120 QAF131120 QKB131120 QTX131120 RDT131120 RNP131120 RXL131120 SHH131120 SRD131120 TAZ131120 TKV131120 TUR131120 UEN131120 UOJ131120 UYF131120 VIB131120 VRX131120 WBT131120 WLP131120 WVL131120 D196656 IZ196656 SV196656 ACR196656 AMN196656 AWJ196656 BGF196656 BQB196656 BZX196656 CJT196656 CTP196656 DDL196656 DNH196656 DXD196656 EGZ196656 EQV196656 FAR196656 FKN196656 FUJ196656 GEF196656 GOB196656 GXX196656 HHT196656 HRP196656 IBL196656 ILH196656 IVD196656 JEZ196656 JOV196656 JYR196656 KIN196656 KSJ196656 LCF196656 LMB196656 LVX196656 MFT196656 MPP196656 MZL196656 NJH196656 NTD196656 OCZ196656 OMV196656 OWR196656 PGN196656 PQJ196656 QAF196656 QKB196656 QTX196656 RDT196656 RNP196656 RXL196656 SHH196656 SRD196656 TAZ196656 TKV196656 TUR196656 UEN196656 UOJ196656 UYF196656 VIB196656 VRX196656 WBT196656 WLP196656 WVL196656 D262192 IZ262192 SV262192 ACR262192 AMN262192 AWJ262192 BGF262192 BQB262192 BZX262192 CJT262192 CTP262192 DDL262192 DNH262192 DXD262192 EGZ262192 EQV262192 FAR262192 FKN262192 FUJ262192 GEF262192 GOB262192 GXX262192 HHT262192 HRP262192 IBL262192 ILH262192 IVD262192 JEZ262192 JOV262192 JYR262192 KIN262192 KSJ262192 LCF262192 LMB262192 LVX262192 MFT262192 MPP262192 MZL262192 NJH262192 NTD262192 OCZ262192 OMV262192 OWR262192 PGN262192 PQJ262192 QAF262192 QKB262192 QTX262192 RDT262192 RNP262192 RXL262192 SHH262192 SRD262192 TAZ262192 TKV262192 TUR262192 UEN262192 UOJ262192 UYF262192 VIB262192 VRX262192 WBT262192 WLP262192 WVL262192 D327728 IZ327728 SV327728 ACR327728 AMN327728 AWJ327728 BGF327728 BQB327728 BZX327728 CJT327728 CTP327728 DDL327728 DNH327728 DXD327728 EGZ327728 EQV327728 FAR327728 FKN327728 FUJ327728 GEF327728 GOB327728 GXX327728 HHT327728 HRP327728 IBL327728 ILH327728 IVD327728 JEZ327728 JOV327728 JYR327728 KIN327728 KSJ327728 LCF327728 LMB327728 LVX327728 MFT327728 MPP327728 MZL327728 NJH327728 NTD327728 OCZ327728 OMV327728 OWR327728 PGN327728 PQJ327728 QAF327728 QKB327728 QTX327728 RDT327728 RNP327728 RXL327728 SHH327728 SRD327728 TAZ327728 TKV327728 TUR327728 UEN327728 UOJ327728 UYF327728 VIB327728 VRX327728 WBT327728 WLP327728 WVL327728 D393264 IZ393264 SV393264 ACR393264 AMN393264 AWJ393264 BGF393264 BQB393264 BZX393264 CJT393264 CTP393264 DDL393264 DNH393264 DXD393264 EGZ393264 EQV393264 FAR393264 FKN393264 FUJ393264 GEF393264 GOB393264 GXX393264 HHT393264 HRP393264 IBL393264 ILH393264 IVD393264 JEZ393264 JOV393264 JYR393264 KIN393264 KSJ393264 LCF393264 LMB393264 LVX393264 MFT393264 MPP393264 MZL393264 NJH393264 NTD393264 OCZ393264 OMV393264 OWR393264 PGN393264 PQJ393264 QAF393264 QKB393264 QTX393264 RDT393264 RNP393264 RXL393264 SHH393264 SRD393264 TAZ393264 TKV393264 TUR393264 UEN393264 UOJ393264 UYF393264 VIB393264 VRX393264 WBT393264 WLP393264 WVL393264 D458800 IZ458800 SV458800 ACR458800 AMN458800 AWJ458800 BGF458800 BQB458800 BZX458800 CJT458800 CTP458800 DDL458800 DNH458800 DXD458800 EGZ458800 EQV458800 FAR458800 FKN458800 FUJ458800 GEF458800 GOB458800 GXX458800 HHT458800 HRP458800 IBL458800 ILH458800 IVD458800 JEZ458800 JOV458800 JYR458800 KIN458800 KSJ458800 LCF458800 LMB458800 LVX458800 MFT458800 MPP458800 MZL458800 NJH458800 NTD458800 OCZ458800 OMV458800 OWR458800 PGN458800 PQJ458800 QAF458800 QKB458800 QTX458800 RDT458800 RNP458800 RXL458800 SHH458800 SRD458800 TAZ458800 TKV458800 TUR458800 UEN458800 UOJ458800 UYF458800 VIB458800 VRX458800 WBT458800 WLP458800 WVL458800 D524336 IZ524336 SV524336 ACR524336 AMN524336 AWJ524336 BGF524336 BQB524336 BZX524336 CJT524336 CTP524336 DDL524336 DNH524336 DXD524336 EGZ524336 EQV524336 FAR524336 FKN524336 FUJ524336 GEF524336 GOB524336 GXX524336 HHT524336 HRP524336 IBL524336 ILH524336 IVD524336 JEZ524336 JOV524336 JYR524336 KIN524336 KSJ524336 LCF524336 LMB524336 LVX524336 MFT524336 MPP524336 MZL524336 NJH524336 NTD524336 OCZ524336 OMV524336 OWR524336 PGN524336 PQJ524336 QAF524336 QKB524336 QTX524336 RDT524336 RNP524336 RXL524336 SHH524336 SRD524336 TAZ524336 TKV524336 TUR524336 UEN524336 UOJ524336 UYF524336 VIB524336 VRX524336 WBT524336 WLP524336 WVL524336 D589872 IZ589872 SV589872 ACR589872 AMN589872 AWJ589872 BGF589872 BQB589872 BZX589872 CJT589872 CTP589872 DDL589872 DNH589872 DXD589872 EGZ589872 EQV589872 FAR589872 FKN589872 FUJ589872 GEF589872 GOB589872 GXX589872 HHT589872 HRP589872 IBL589872 ILH589872 IVD589872 JEZ589872 JOV589872 JYR589872 KIN589872 KSJ589872 LCF589872 LMB589872 LVX589872 MFT589872 MPP589872 MZL589872 NJH589872 NTD589872 OCZ589872 OMV589872 OWR589872 PGN589872 PQJ589872 QAF589872 QKB589872 QTX589872 RDT589872 RNP589872 RXL589872 SHH589872 SRD589872 TAZ589872 TKV589872 TUR589872 UEN589872 UOJ589872 UYF589872 VIB589872 VRX589872 WBT589872 WLP589872 WVL589872 D655408 IZ655408 SV655408 ACR655408 AMN655408 AWJ655408 BGF655408 BQB655408 BZX655408 CJT655408 CTP655408 DDL655408 DNH655408 DXD655408 EGZ655408 EQV655408 FAR655408 FKN655408 FUJ655408 GEF655408 GOB655408 GXX655408 HHT655408 HRP655408 IBL655408 ILH655408 IVD655408 JEZ655408 JOV655408 JYR655408 KIN655408 KSJ655408 LCF655408 LMB655408 LVX655408 MFT655408 MPP655408 MZL655408 NJH655408 NTD655408 OCZ655408 OMV655408 OWR655408 PGN655408 PQJ655408 QAF655408 QKB655408 QTX655408 RDT655408 RNP655408 RXL655408 SHH655408 SRD655408 TAZ655408 TKV655408 TUR655408 UEN655408 UOJ655408 UYF655408 VIB655408 VRX655408 WBT655408 WLP655408 WVL655408 D720944 IZ720944 SV720944 ACR720944 AMN720944 AWJ720944 BGF720944 BQB720944 BZX720944 CJT720944 CTP720944 DDL720944 DNH720944 DXD720944 EGZ720944 EQV720944 FAR720944 FKN720944 FUJ720944 GEF720944 GOB720944 GXX720944 HHT720944 HRP720944 IBL720944 ILH720944 IVD720944 JEZ720944 JOV720944 JYR720944 KIN720944 KSJ720944 LCF720944 LMB720944 LVX720944 MFT720944 MPP720944 MZL720944 NJH720944 NTD720944 OCZ720944 OMV720944 OWR720944 PGN720944 PQJ720944 QAF720944 QKB720944 QTX720944 RDT720944 RNP720944 RXL720944 SHH720944 SRD720944 TAZ720944 TKV720944 TUR720944 UEN720944 UOJ720944 UYF720944 VIB720944 VRX720944 WBT720944 WLP720944 WVL720944 D786480 IZ786480 SV786480 ACR786480 AMN786480 AWJ786480 BGF786480 BQB786480 BZX786480 CJT786480 CTP786480 DDL786480 DNH786480 DXD786480 EGZ786480 EQV786480 FAR786480 FKN786480 FUJ786480 GEF786480 GOB786480 GXX786480 HHT786480 HRP786480 IBL786480 ILH786480 IVD786480 JEZ786480 JOV786480 JYR786480 KIN786480 KSJ786480 LCF786480 LMB786480 LVX786480 MFT786480 MPP786480 MZL786480 NJH786480 NTD786480 OCZ786480 OMV786480 OWR786480 PGN786480 PQJ786480 QAF786480 QKB786480 QTX786480 RDT786480 RNP786480 RXL786480 SHH786480 SRD786480 TAZ786480 TKV786480 TUR786480 UEN786480 UOJ786480 UYF786480 VIB786480 VRX786480 WBT786480 WLP786480 WVL786480 D852016 IZ852016 SV852016 ACR852016 AMN852016 AWJ852016 BGF852016 BQB852016 BZX852016 CJT852016 CTP852016 DDL852016 DNH852016 DXD852016 EGZ852016 EQV852016 FAR852016 FKN852016 FUJ852016 GEF852016 GOB852016 GXX852016 HHT852016 HRP852016 IBL852016 ILH852016 IVD852016 JEZ852016 JOV852016 JYR852016 KIN852016 KSJ852016 LCF852016 LMB852016 LVX852016 MFT852016 MPP852016 MZL852016 NJH852016 NTD852016 OCZ852016 OMV852016 OWR852016 PGN852016 PQJ852016 QAF852016 QKB852016 QTX852016 RDT852016 RNP852016 RXL852016 SHH852016 SRD852016 TAZ852016 TKV852016 TUR852016 UEN852016 UOJ852016 UYF852016 VIB852016 VRX852016 WBT852016 WLP852016 WVL852016 D917552 IZ917552 SV917552 ACR917552 AMN917552 AWJ917552 BGF917552 BQB917552 BZX917552 CJT917552 CTP917552 DDL917552 DNH917552 DXD917552 EGZ917552 EQV917552 FAR917552 FKN917552 FUJ917552 GEF917552 GOB917552 GXX917552 HHT917552 HRP917552 IBL917552 ILH917552 IVD917552 JEZ917552 JOV917552 JYR917552 KIN917552 KSJ917552 LCF917552 LMB917552 LVX917552 MFT917552 MPP917552 MZL917552 NJH917552 NTD917552 OCZ917552 OMV917552 OWR917552 PGN917552 PQJ917552 QAF917552 QKB917552 QTX917552 RDT917552 RNP917552 RXL917552 SHH917552 SRD917552 TAZ917552 TKV917552 TUR917552 UEN917552 UOJ917552 UYF917552 VIB917552 VRX917552 WBT917552 WLP917552 WVL917552 D983088 IZ983088 SV983088 ACR983088 AMN983088 AWJ983088 BGF983088 BQB983088 BZX983088 CJT983088 CTP983088 DDL983088 DNH983088 DXD983088 EGZ983088 EQV983088 FAR983088 FKN983088 FUJ983088 GEF983088 GOB983088 GXX983088 HHT983088 HRP983088 IBL983088 ILH983088 IVD983088 JEZ983088 JOV983088 JYR983088 KIN983088 KSJ983088 LCF983088 LMB983088 LVX983088 MFT983088 MPP983088 MZL983088 NJH983088 NTD983088 OCZ983088 OMV983088 OWR983088 PGN983088 PQJ983088 QAF983088 QKB983088 QTX983088 RDT983088 RNP983088 RXL983088 SHH983088 SRD983088 TAZ983088 TKV983088 TUR983088 UEN983088 UOJ983088 UYF983088 VIB983088 VRX983088 WBT983088 WLP983088 WVL983088 E11:E58 JA11:JA58 SW11:SW58 ACS11:ACS58 AMO11:AMO58 AWK11:AWK58 BGG11:BGG58 BQC11:BQC58 BZY11:BZY58 CJU11:CJU58 CTQ11:CTQ58 DDM11:DDM58 DNI11:DNI58 DXE11:DXE58 EHA11:EHA58 EQW11:EQW58 FAS11:FAS58 FKO11:FKO58 FUK11:FUK58 GEG11:GEG58 GOC11:GOC58 GXY11:GXY58 HHU11:HHU58 HRQ11:HRQ58 IBM11:IBM58 ILI11:ILI58 IVE11:IVE58 JFA11:JFA58 JOW11:JOW58 JYS11:JYS58 KIO11:KIO58 KSK11:KSK58 LCG11:LCG58 LMC11:LMC58 LVY11:LVY58 MFU11:MFU58 MPQ11:MPQ58 MZM11:MZM58 NJI11:NJI58 NTE11:NTE58 ODA11:ODA58 OMW11:OMW58 OWS11:OWS58 PGO11:PGO58 PQK11:PQK58 QAG11:QAG58 QKC11:QKC58 QTY11:QTY58 RDU11:RDU58 RNQ11:RNQ58 RXM11:RXM58 SHI11:SHI58 SRE11:SRE58 TBA11:TBA58 TKW11:TKW58 TUS11:TUS58 UEO11:UEO58 UOK11:UOK58 UYG11:UYG58 VIC11:VIC58 VRY11:VRY58 WBU11:WBU58 WLQ11:WLQ58 WVM11:WVM58 E65547:E65594 JA65547:JA65594 SW65547:SW65594 ACS65547:ACS65594 AMO65547:AMO65594 AWK65547:AWK65594 BGG65547:BGG65594 BQC65547:BQC65594 BZY65547:BZY65594 CJU65547:CJU65594 CTQ65547:CTQ65594 DDM65547:DDM65594 DNI65547:DNI65594 DXE65547:DXE65594 EHA65547:EHA65594 EQW65547:EQW65594 FAS65547:FAS65594 FKO65547:FKO65594 FUK65547:FUK65594 GEG65547:GEG65594 GOC65547:GOC65594 GXY65547:GXY65594 HHU65547:HHU65594 HRQ65547:HRQ65594 IBM65547:IBM65594 ILI65547:ILI65594 IVE65547:IVE65594 JFA65547:JFA65594 JOW65547:JOW65594 JYS65547:JYS65594 KIO65547:KIO65594 KSK65547:KSK65594 LCG65547:LCG65594 LMC65547:LMC65594 LVY65547:LVY65594 MFU65547:MFU65594 MPQ65547:MPQ65594 MZM65547:MZM65594 NJI65547:NJI65594 NTE65547:NTE65594 ODA65547:ODA65594 OMW65547:OMW65594 OWS65547:OWS65594 PGO65547:PGO65594 PQK65547:PQK65594 QAG65547:QAG65594 QKC65547:QKC65594 QTY65547:QTY65594 RDU65547:RDU65594 RNQ65547:RNQ65594 RXM65547:RXM65594 SHI65547:SHI65594 SRE65547:SRE65594 TBA65547:TBA65594 TKW65547:TKW65594 TUS65547:TUS65594 UEO65547:UEO65594 UOK65547:UOK65594 UYG65547:UYG65594 VIC65547:VIC65594 VRY65547:VRY65594 WBU65547:WBU65594 WLQ65547:WLQ65594 WVM65547:WVM65594 E131083:E131130 JA131083:JA131130 SW131083:SW131130 ACS131083:ACS131130 AMO131083:AMO131130 AWK131083:AWK131130 BGG131083:BGG131130 BQC131083:BQC131130 BZY131083:BZY131130 CJU131083:CJU131130 CTQ131083:CTQ131130 DDM131083:DDM131130 DNI131083:DNI131130 DXE131083:DXE131130 EHA131083:EHA131130 EQW131083:EQW131130 FAS131083:FAS131130 FKO131083:FKO131130 FUK131083:FUK131130 GEG131083:GEG131130 GOC131083:GOC131130 GXY131083:GXY131130 HHU131083:HHU131130 HRQ131083:HRQ131130 IBM131083:IBM131130 ILI131083:ILI131130 IVE131083:IVE131130 JFA131083:JFA131130 JOW131083:JOW131130 JYS131083:JYS131130 KIO131083:KIO131130 KSK131083:KSK131130 LCG131083:LCG131130 LMC131083:LMC131130 LVY131083:LVY131130 MFU131083:MFU131130 MPQ131083:MPQ131130 MZM131083:MZM131130 NJI131083:NJI131130 NTE131083:NTE131130 ODA131083:ODA131130 OMW131083:OMW131130 OWS131083:OWS131130 PGO131083:PGO131130 PQK131083:PQK131130 QAG131083:QAG131130 QKC131083:QKC131130 QTY131083:QTY131130 RDU131083:RDU131130 RNQ131083:RNQ131130 RXM131083:RXM131130 SHI131083:SHI131130 SRE131083:SRE131130 TBA131083:TBA131130 TKW131083:TKW131130 TUS131083:TUS131130 UEO131083:UEO131130 UOK131083:UOK131130 UYG131083:UYG131130 VIC131083:VIC131130 VRY131083:VRY131130 WBU131083:WBU131130 WLQ131083:WLQ131130 WVM131083:WVM131130 E196619:E196666 JA196619:JA196666 SW196619:SW196666 ACS196619:ACS196666 AMO196619:AMO196666 AWK196619:AWK196666 BGG196619:BGG196666 BQC196619:BQC196666 BZY196619:BZY196666 CJU196619:CJU196666 CTQ196619:CTQ196666 DDM196619:DDM196666 DNI196619:DNI196666 DXE196619:DXE196666 EHA196619:EHA196666 EQW196619:EQW196666 FAS196619:FAS196666 FKO196619:FKO196666 FUK196619:FUK196666 GEG196619:GEG196666 GOC196619:GOC196666 GXY196619:GXY196666 HHU196619:HHU196666 HRQ196619:HRQ196666 IBM196619:IBM196666 ILI196619:ILI196666 IVE196619:IVE196666 JFA196619:JFA196666 JOW196619:JOW196666 JYS196619:JYS196666 KIO196619:KIO196666 KSK196619:KSK196666 LCG196619:LCG196666 LMC196619:LMC196666 LVY196619:LVY196666 MFU196619:MFU196666 MPQ196619:MPQ196666 MZM196619:MZM196666 NJI196619:NJI196666 NTE196619:NTE196666 ODA196619:ODA196666 OMW196619:OMW196666 OWS196619:OWS196666 PGO196619:PGO196666 PQK196619:PQK196666 QAG196619:QAG196666 QKC196619:QKC196666 QTY196619:QTY196666 RDU196619:RDU196666 RNQ196619:RNQ196666 RXM196619:RXM196666 SHI196619:SHI196666 SRE196619:SRE196666 TBA196619:TBA196666 TKW196619:TKW196666 TUS196619:TUS196666 UEO196619:UEO196666 UOK196619:UOK196666 UYG196619:UYG196666 VIC196619:VIC196666 VRY196619:VRY196666 WBU196619:WBU196666 WLQ196619:WLQ196666 WVM196619:WVM196666 E262155:E262202 JA262155:JA262202 SW262155:SW262202 ACS262155:ACS262202 AMO262155:AMO262202 AWK262155:AWK262202 BGG262155:BGG262202 BQC262155:BQC262202 BZY262155:BZY262202 CJU262155:CJU262202 CTQ262155:CTQ262202 DDM262155:DDM262202 DNI262155:DNI262202 DXE262155:DXE262202 EHA262155:EHA262202 EQW262155:EQW262202 FAS262155:FAS262202 FKO262155:FKO262202 FUK262155:FUK262202 GEG262155:GEG262202 GOC262155:GOC262202 GXY262155:GXY262202 HHU262155:HHU262202 HRQ262155:HRQ262202 IBM262155:IBM262202 ILI262155:ILI262202 IVE262155:IVE262202 JFA262155:JFA262202 JOW262155:JOW262202 JYS262155:JYS262202 KIO262155:KIO262202 KSK262155:KSK262202 LCG262155:LCG262202 LMC262155:LMC262202 LVY262155:LVY262202 MFU262155:MFU262202 MPQ262155:MPQ262202 MZM262155:MZM262202 NJI262155:NJI262202 NTE262155:NTE262202 ODA262155:ODA262202 OMW262155:OMW262202 OWS262155:OWS262202 PGO262155:PGO262202 PQK262155:PQK262202 QAG262155:QAG262202 QKC262155:QKC262202 QTY262155:QTY262202 RDU262155:RDU262202 RNQ262155:RNQ262202 RXM262155:RXM262202 SHI262155:SHI262202 SRE262155:SRE262202 TBA262155:TBA262202 TKW262155:TKW262202 TUS262155:TUS262202 UEO262155:UEO262202 UOK262155:UOK262202 UYG262155:UYG262202 VIC262155:VIC262202 VRY262155:VRY262202 WBU262155:WBU262202 WLQ262155:WLQ262202 WVM262155:WVM262202 E327691:E327738 JA327691:JA327738 SW327691:SW327738 ACS327691:ACS327738 AMO327691:AMO327738 AWK327691:AWK327738 BGG327691:BGG327738 BQC327691:BQC327738 BZY327691:BZY327738 CJU327691:CJU327738 CTQ327691:CTQ327738 DDM327691:DDM327738 DNI327691:DNI327738 DXE327691:DXE327738 EHA327691:EHA327738 EQW327691:EQW327738 FAS327691:FAS327738 FKO327691:FKO327738 FUK327691:FUK327738 GEG327691:GEG327738 GOC327691:GOC327738 GXY327691:GXY327738 HHU327691:HHU327738 HRQ327691:HRQ327738 IBM327691:IBM327738 ILI327691:ILI327738 IVE327691:IVE327738 JFA327691:JFA327738 JOW327691:JOW327738 JYS327691:JYS327738 KIO327691:KIO327738 KSK327691:KSK327738 LCG327691:LCG327738 LMC327691:LMC327738 LVY327691:LVY327738 MFU327691:MFU327738 MPQ327691:MPQ327738 MZM327691:MZM327738 NJI327691:NJI327738 NTE327691:NTE327738 ODA327691:ODA327738 OMW327691:OMW327738 OWS327691:OWS327738 PGO327691:PGO327738 PQK327691:PQK327738 QAG327691:QAG327738 QKC327691:QKC327738 QTY327691:QTY327738 RDU327691:RDU327738 RNQ327691:RNQ327738 RXM327691:RXM327738 SHI327691:SHI327738 SRE327691:SRE327738 TBA327691:TBA327738 TKW327691:TKW327738 TUS327691:TUS327738 UEO327691:UEO327738 UOK327691:UOK327738 UYG327691:UYG327738 VIC327691:VIC327738 VRY327691:VRY327738 WBU327691:WBU327738 WLQ327691:WLQ327738 WVM327691:WVM327738 E393227:E393274 JA393227:JA393274 SW393227:SW393274 ACS393227:ACS393274 AMO393227:AMO393274 AWK393227:AWK393274 BGG393227:BGG393274 BQC393227:BQC393274 BZY393227:BZY393274 CJU393227:CJU393274 CTQ393227:CTQ393274 DDM393227:DDM393274 DNI393227:DNI393274 DXE393227:DXE393274 EHA393227:EHA393274 EQW393227:EQW393274 FAS393227:FAS393274 FKO393227:FKO393274 FUK393227:FUK393274 GEG393227:GEG393274 GOC393227:GOC393274 GXY393227:GXY393274 HHU393227:HHU393274 HRQ393227:HRQ393274 IBM393227:IBM393274 ILI393227:ILI393274 IVE393227:IVE393274 JFA393227:JFA393274 JOW393227:JOW393274 JYS393227:JYS393274 KIO393227:KIO393274 KSK393227:KSK393274 LCG393227:LCG393274 LMC393227:LMC393274 LVY393227:LVY393274 MFU393227:MFU393274 MPQ393227:MPQ393274 MZM393227:MZM393274 NJI393227:NJI393274 NTE393227:NTE393274 ODA393227:ODA393274 OMW393227:OMW393274 OWS393227:OWS393274 PGO393227:PGO393274 PQK393227:PQK393274 QAG393227:QAG393274 QKC393227:QKC393274 QTY393227:QTY393274 RDU393227:RDU393274 RNQ393227:RNQ393274 RXM393227:RXM393274 SHI393227:SHI393274 SRE393227:SRE393274 TBA393227:TBA393274 TKW393227:TKW393274 TUS393227:TUS393274 UEO393227:UEO393274 UOK393227:UOK393274 UYG393227:UYG393274 VIC393227:VIC393274 VRY393227:VRY393274 WBU393227:WBU393274 WLQ393227:WLQ393274 WVM393227:WVM393274 E458763:E458810 JA458763:JA458810 SW458763:SW458810 ACS458763:ACS458810 AMO458763:AMO458810 AWK458763:AWK458810 BGG458763:BGG458810 BQC458763:BQC458810 BZY458763:BZY458810 CJU458763:CJU458810 CTQ458763:CTQ458810 DDM458763:DDM458810 DNI458763:DNI458810 DXE458763:DXE458810 EHA458763:EHA458810 EQW458763:EQW458810 FAS458763:FAS458810 FKO458763:FKO458810 FUK458763:FUK458810 GEG458763:GEG458810 GOC458763:GOC458810 GXY458763:GXY458810 HHU458763:HHU458810 HRQ458763:HRQ458810 IBM458763:IBM458810 ILI458763:ILI458810 IVE458763:IVE458810 JFA458763:JFA458810 JOW458763:JOW458810 JYS458763:JYS458810 KIO458763:KIO458810 KSK458763:KSK458810 LCG458763:LCG458810 LMC458763:LMC458810 LVY458763:LVY458810 MFU458763:MFU458810 MPQ458763:MPQ458810 MZM458763:MZM458810 NJI458763:NJI458810 NTE458763:NTE458810 ODA458763:ODA458810 OMW458763:OMW458810 OWS458763:OWS458810 PGO458763:PGO458810 PQK458763:PQK458810 QAG458763:QAG458810 QKC458763:QKC458810 QTY458763:QTY458810 RDU458763:RDU458810 RNQ458763:RNQ458810 RXM458763:RXM458810 SHI458763:SHI458810 SRE458763:SRE458810 TBA458763:TBA458810 TKW458763:TKW458810 TUS458763:TUS458810 UEO458763:UEO458810 UOK458763:UOK458810 UYG458763:UYG458810 VIC458763:VIC458810 VRY458763:VRY458810 WBU458763:WBU458810 WLQ458763:WLQ458810 WVM458763:WVM458810 E524299:E524346 JA524299:JA524346 SW524299:SW524346 ACS524299:ACS524346 AMO524299:AMO524346 AWK524299:AWK524346 BGG524299:BGG524346 BQC524299:BQC524346 BZY524299:BZY524346 CJU524299:CJU524346 CTQ524299:CTQ524346 DDM524299:DDM524346 DNI524299:DNI524346 DXE524299:DXE524346 EHA524299:EHA524346 EQW524299:EQW524346 FAS524299:FAS524346 FKO524299:FKO524346 FUK524299:FUK524346 GEG524299:GEG524346 GOC524299:GOC524346 GXY524299:GXY524346 HHU524299:HHU524346 HRQ524299:HRQ524346 IBM524299:IBM524346 ILI524299:ILI524346 IVE524299:IVE524346 JFA524299:JFA524346 JOW524299:JOW524346 JYS524299:JYS524346 KIO524299:KIO524346 KSK524299:KSK524346 LCG524299:LCG524346 LMC524299:LMC524346 LVY524299:LVY524346 MFU524299:MFU524346 MPQ524299:MPQ524346 MZM524299:MZM524346 NJI524299:NJI524346 NTE524299:NTE524346 ODA524299:ODA524346 OMW524299:OMW524346 OWS524299:OWS524346 PGO524299:PGO524346 PQK524299:PQK524346 QAG524299:QAG524346 QKC524299:QKC524346 QTY524299:QTY524346 RDU524299:RDU524346 RNQ524299:RNQ524346 RXM524299:RXM524346 SHI524299:SHI524346 SRE524299:SRE524346 TBA524299:TBA524346 TKW524299:TKW524346 TUS524299:TUS524346 UEO524299:UEO524346 UOK524299:UOK524346 UYG524299:UYG524346 VIC524299:VIC524346 VRY524299:VRY524346 WBU524299:WBU524346 WLQ524299:WLQ524346 WVM524299:WVM524346 E589835:E589882 JA589835:JA589882 SW589835:SW589882 ACS589835:ACS589882 AMO589835:AMO589882 AWK589835:AWK589882 BGG589835:BGG589882 BQC589835:BQC589882 BZY589835:BZY589882 CJU589835:CJU589882 CTQ589835:CTQ589882 DDM589835:DDM589882 DNI589835:DNI589882 DXE589835:DXE589882 EHA589835:EHA589882 EQW589835:EQW589882 FAS589835:FAS589882 FKO589835:FKO589882 FUK589835:FUK589882 GEG589835:GEG589882 GOC589835:GOC589882 GXY589835:GXY589882 HHU589835:HHU589882 HRQ589835:HRQ589882 IBM589835:IBM589882 ILI589835:ILI589882 IVE589835:IVE589882 JFA589835:JFA589882 JOW589835:JOW589882 JYS589835:JYS589882 KIO589835:KIO589882 KSK589835:KSK589882 LCG589835:LCG589882 LMC589835:LMC589882 LVY589835:LVY589882 MFU589835:MFU589882 MPQ589835:MPQ589882 MZM589835:MZM589882 NJI589835:NJI589882 NTE589835:NTE589882 ODA589835:ODA589882 OMW589835:OMW589882 OWS589835:OWS589882 PGO589835:PGO589882 PQK589835:PQK589882 QAG589835:QAG589882 QKC589835:QKC589882 QTY589835:QTY589882 RDU589835:RDU589882 RNQ589835:RNQ589882 RXM589835:RXM589882 SHI589835:SHI589882 SRE589835:SRE589882 TBA589835:TBA589882 TKW589835:TKW589882 TUS589835:TUS589882 UEO589835:UEO589882 UOK589835:UOK589882 UYG589835:UYG589882 VIC589835:VIC589882 VRY589835:VRY589882 WBU589835:WBU589882 WLQ589835:WLQ589882 WVM589835:WVM589882 E655371:E655418 JA655371:JA655418 SW655371:SW655418 ACS655371:ACS655418 AMO655371:AMO655418 AWK655371:AWK655418 BGG655371:BGG655418 BQC655371:BQC655418 BZY655371:BZY655418 CJU655371:CJU655418 CTQ655371:CTQ655418 DDM655371:DDM655418 DNI655371:DNI655418 DXE655371:DXE655418 EHA655371:EHA655418 EQW655371:EQW655418 FAS655371:FAS655418 FKO655371:FKO655418 FUK655371:FUK655418 GEG655371:GEG655418 GOC655371:GOC655418 GXY655371:GXY655418 HHU655371:HHU655418 HRQ655371:HRQ655418 IBM655371:IBM655418 ILI655371:ILI655418 IVE655371:IVE655418 JFA655371:JFA655418 JOW655371:JOW655418 JYS655371:JYS655418 KIO655371:KIO655418 KSK655371:KSK655418 LCG655371:LCG655418 LMC655371:LMC655418 LVY655371:LVY655418 MFU655371:MFU655418 MPQ655371:MPQ655418 MZM655371:MZM655418 NJI655371:NJI655418 NTE655371:NTE655418 ODA655371:ODA655418 OMW655371:OMW655418 OWS655371:OWS655418 PGO655371:PGO655418 PQK655371:PQK655418 QAG655371:QAG655418 QKC655371:QKC655418 QTY655371:QTY655418 RDU655371:RDU655418 RNQ655371:RNQ655418 RXM655371:RXM655418 SHI655371:SHI655418 SRE655371:SRE655418 TBA655371:TBA655418 TKW655371:TKW655418 TUS655371:TUS655418 UEO655371:UEO655418 UOK655371:UOK655418 UYG655371:UYG655418 VIC655371:VIC655418 VRY655371:VRY655418 WBU655371:WBU655418 WLQ655371:WLQ655418 WVM655371:WVM655418 E720907:E720954 JA720907:JA720954 SW720907:SW720954 ACS720907:ACS720954 AMO720907:AMO720954 AWK720907:AWK720954 BGG720907:BGG720954 BQC720907:BQC720954 BZY720907:BZY720954 CJU720907:CJU720954 CTQ720907:CTQ720954 DDM720907:DDM720954 DNI720907:DNI720954 DXE720907:DXE720954 EHA720907:EHA720954 EQW720907:EQW720954 FAS720907:FAS720954 FKO720907:FKO720954 FUK720907:FUK720954 GEG720907:GEG720954 GOC720907:GOC720954 GXY720907:GXY720954 HHU720907:HHU720954 HRQ720907:HRQ720954 IBM720907:IBM720954 ILI720907:ILI720954 IVE720907:IVE720954 JFA720907:JFA720954 JOW720907:JOW720954 JYS720907:JYS720954 KIO720907:KIO720954 KSK720907:KSK720954 LCG720907:LCG720954 LMC720907:LMC720954 LVY720907:LVY720954 MFU720907:MFU720954 MPQ720907:MPQ720954 MZM720907:MZM720954 NJI720907:NJI720954 NTE720907:NTE720954 ODA720907:ODA720954 OMW720907:OMW720954 OWS720907:OWS720954 PGO720907:PGO720954 PQK720907:PQK720954 QAG720907:QAG720954 QKC720907:QKC720954 QTY720907:QTY720954 RDU720907:RDU720954 RNQ720907:RNQ720954 RXM720907:RXM720954 SHI720907:SHI720954 SRE720907:SRE720954 TBA720907:TBA720954 TKW720907:TKW720954 TUS720907:TUS720954 UEO720907:UEO720954 UOK720907:UOK720954 UYG720907:UYG720954 VIC720907:VIC720954 VRY720907:VRY720954 WBU720907:WBU720954 WLQ720907:WLQ720954 WVM720907:WVM720954 E786443:E786490 JA786443:JA786490 SW786443:SW786490 ACS786443:ACS786490 AMO786443:AMO786490 AWK786443:AWK786490 BGG786443:BGG786490 BQC786443:BQC786490 BZY786443:BZY786490 CJU786443:CJU786490 CTQ786443:CTQ786490 DDM786443:DDM786490 DNI786443:DNI786490 DXE786443:DXE786490 EHA786443:EHA786490 EQW786443:EQW786490 FAS786443:FAS786490 FKO786443:FKO786490 FUK786443:FUK786490 GEG786443:GEG786490 GOC786443:GOC786490 GXY786443:GXY786490 HHU786443:HHU786490 HRQ786443:HRQ786490 IBM786443:IBM786490 ILI786443:ILI786490 IVE786443:IVE786490 JFA786443:JFA786490 JOW786443:JOW786490 JYS786443:JYS786490 KIO786443:KIO786490 KSK786443:KSK786490 LCG786443:LCG786490 LMC786443:LMC786490 LVY786443:LVY786490 MFU786443:MFU786490 MPQ786443:MPQ786490 MZM786443:MZM786490 NJI786443:NJI786490 NTE786443:NTE786490 ODA786443:ODA786490 OMW786443:OMW786490 OWS786443:OWS786490 PGO786443:PGO786490 PQK786443:PQK786490 QAG786443:QAG786490 QKC786443:QKC786490 QTY786443:QTY786490 RDU786443:RDU786490 RNQ786443:RNQ786490 RXM786443:RXM786490 SHI786443:SHI786490 SRE786443:SRE786490 TBA786443:TBA786490 TKW786443:TKW786490 TUS786443:TUS786490 UEO786443:UEO786490 UOK786443:UOK786490 UYG786443:UYG786490 VIC786443:VIC786490 VRY786443:VRY786490 WBU786443:WBU786490 WLQ786443:WLQ786490 WVM786443:WVM786490 E851979:E852026 JA851979:JA852026 SW851979:SW852026 ACS851979:ACS852026 AMO851979:AMO852026 AWK851979:AWK852026 BGG851979:BGG852026 BQC851979:BQC852026 BZY851979:BZY852026 CJU851979:CJU852026 CTQ851979:CTQ852026 DDM851979:DDM852026 DNI851979:DNI852026 DXE851979:DXE852026 EHA851979:EHA852026 EQW851979:EQW852026 FAS851979:FAS852026 FKO851979:FKO852026 FUK851979:FUK852026 GEG851979:GEG852026 GOC851979:GOC852026 GXY851979:GXY852026 HHU851979:HHU852026 HRQ851979:HRQ852026 IBM851979:IBM852026 ILI851979:ILI852026 IVE851979:IVE852026 JFA851979:JFA852026 JOW851979:JOW852026 JYS851979:JYS852026 KIO851979:KIO852026 KSK851979:KSK852026 LCG851979:LCG852026 LMC851979:LMC852026 LVY851979:LVY852026 MFU851979:MFU852026 MPQ851979:MPQ852026 MZM851979:MZM852026 NJI851979:NJI852026 NTE851979:NTE852026 ODA851979:ODA852026 OMW851979:OMW852026 OWS851979:OWS852026 PGO851979:PGO852026 PQK851979:PQK852026 QAG851979:QAG852026 QKC851979:QKC852026 QTY851979:QTY852026 RDU851979:RDU852026 RNQ851979:RNQ852026 RXM851979:RXM852026 SHI851979:SHI852026 SRE851979:SRE852026 TBA851979:TBA852026 TKW851979:TKW852026 TUS851979:TUS852026 UEO851979:UEO852026 UOK851979:UOK852026 UYG851979:UYG852026 VIC851979:VIC852026 VRY851979:VRY852026 WBU851979:WBU852026 WLQ851979:WLQ852026 WVM851979:WVM852026 E917515:E917562 JA917515:JA917562 SW917515:SW917562 ACS917515:ACS917562 AMO917515:AMO917562 AWK917515:AWK917562 BGG917515:BGG917562 BQC917515:BQC917562 BZY917515:BZY917562 CJU917515:CJU917562 CTQ917515:CTQ917562 DDM917515:DDM917562 DNI917515:DNI917562 DXE917515:DXE917562 EHA917515:EHA917562 EQW917515:EQW917562 FAS917515:FAS917562 FKO917515:FKO917562 FUK917515:FUK917562 GEG917515:GEG917562 GOC917515:GOC917562 GXY917515:GXY917562 HHU917515:HHU917562 HRQ917515:HRQ917562 IBM917515:IBM917562 ILI917515:ILI917562 IVE917515:IVE917562 JFA917515:JFA917562 JOW917515:JOW917562 JYS917515:JYS917562 KIO917515:KIO917562 KSK917515:KSK917562 LCG917515:LCG917562 LMC917515:LMC917562 LVY917515:LVY917562 MFU917515:MFU917562 MPQ917515:MPQ917562 MZM917515:MZM917562 NJI917515:NJI917562 NTE917515:NTE917562 ODA917515:ODA917562 OMW917515:OMW917562 OWS917515:OWS917562 PGO917515:PGO917562 PQK917515:PQK917562 QAG917515:QAG917562 QKC917515:QKC917562 QTY917515:QTY917562 RDU917515:RDU917562 RNQ917515:RNQ917562 RXM917515:RXM917562 SHI917515:SHI917562 SRE917515:SRE917562 TBA917515:TBA917562 TKW917515:TKW917562 TUS917515:TUS917562 UEO917515:UEO917562 UOK917515:UOK917562 UYG917515:UYG917562 VIC917515:VIC917562 VRY917515:VRY917562 WBU917515:WBU917562 WLQ917515:WLQ917562 WVM917515:WVM917562 E983051:E983098 JA983051:JA983098 SW983051:SW983098 ACS983051:ACS983098 AMO983051:AMO983098 AWK983051:AWK983098 BGG983051:BGG983098 BQC983051:BQC983098 BZY983051:BZY983098 CJU983051:CJU983098 CTQ983051:CTQ983098 DDM983051:DDM983098 DNI983051:DNI983098 DXE983051:DXE983098 EHA983051:EHA983098 EQW983051:EQW983098 FAS983051:FAS983098 FKO983051:FKO983098 FUK983051:FUK983098 GEG983051:GEG983098 GOC983051:GOC983098 GXY983051:GXY983098 HHU983051:HHU983098 HRQ983051:HRQ983098 IBM983051:IBM983098 ILI983051:ILI983098 IVE983051:IVE983098 JFA983051:JFA983098 JOW983051:JOW983098 JYS983051:JYS983098 KIO983051:KIO983098 KSK983051:KSK983098 LCG983051:LCG983098 LMC983051:LMC983098 LVY983051:LVY983098 MFU983051:MFU983098 MPQ983051:MPQ983098 MZM983051:MZM983098 NJI983051:NJI983098 NTE983051:NTE983098 ODA983051:ODA983098 OMW983051:OMW983098 OWS983051:OWS983098 PGO983051:PGO983098 PQK983051:PQK983098 QAG983051:QAG983098 QKC983051:QKC983098 QTY983051:QTY983098 RDU983051:RDU983098 RNQ983051:RNQ983098 RXM983051:RXM983098 SHI983051:SHI983098 SRE983051:SRE983098 TBA983051:TBA983098 TKW983051:TKW983098 TUS983051:TUS983098 UEO983051:UEO983098 UOK983051:UOK983098 UYG983051:UYG983098 VIC983051:VIC983098 VRY983051:VRY983098 WBU983051:WBU983098 WLQ983051:WLQ983098 WVM983051:WVM983098 E60:E62 JA60:JA62 SW60:SW62 ACS60:ACS62 AMO60:AMO62 AWK60:AWK62 BGG60:BGG62 BQC60:BQC62 BZY60:BZY62 CJU60:CJU62 CTQ60:CTQ62 DDM60:DDM62 DNI60:DNI62 DXE60:DXE62 EHA60:EHA62 EQW60:EQW62 FAS60:FAS62 FKO60:FKO62 FUK60:FUK62 GEG60:GEG62 GOC60:GOC62 GXY60:GXY62 HHU60:HHU62 HRQ60:HRQ62 IBM60:IBM62 ILI60:ILI62 IVE60:IVE62 JFA60:JFA62 JOW60:JOW62 JYS60:JYS62 KIO60:KIO62 KSK60:KSK62 LCG60:LCG62 LMC60:LMC62 LVY60:LVY62 MFU60:MFU62 MPQ60:MPQ62 MZM60:MZM62 NJI60:NJI62 NTE60:NTE62 ODA60:ODA62 OMW60:OMW62 OWS60:OWS62 PGO60:PGO62 PQK60:PQK62 QAG60:QAG62 QKC60:QKC62 QTY60:QTY62 RDU60:RDU62 RNQ60:RNQ62 RXM60:RXM62 SHI60:SHI62 SRE60:SRE62 TBA60:TBA62 TKW60:TKW62 TUS60:TUS62 UEO60:UEO62 UOK60:UOK62 UYG60:UYG62 VIC60:VIC62 VRY60:VRY62 WBU60:WBU62 WLQ60:WLQ62 WVM60:WVM62 E65596:E65598 JA65596:JA65598 SW65596:SW65598 ACS65596:ACS65598 AMO65596:AMO65598 AWK65596:AWK65598 BGG65596:BGG65598 BQC65596:BQC65598 BZY65596:BZY65598 CJU65596:CJU65598 CTQ65596:CTQ65598 DDM65596:DDM65598 DNI65596:DNI65598 DXE65596:DXE65598 EHA65596:EHA65598 EQW65596:EQW65598 FAS65596:FAS65598 FKO65596:FKO65598 FUK65596:FUK65598 GEG65596:GEG65598 GOC65596:GOC65598 GXY65596:GXY65598 HHU65596:HHU65598 HRQ65596:HRQ65598 IBM65596:IBM65598 ILI65596:ILI65598 IVE65596:IVE65598 JFA65596:JFA65598 JOW65596:JOW65598 JYS65596:JYS65598 KIO65596:KIO65598 KSK65596:KSK65598 LCG65596:LCG65598 LMC65596:LMC65598 LVY65596:LVY65598 MFU65596:MFU65598 MPQ65596:MPQ65598 MZM65596:MZM65598 NJI65596:NJI65598 NTE65596:NTE65598 ODA65596:ODA65598 OMW65596:OMW65598 OWS65596:OWS65598 PGO65596:PGO65598 PQK65596:PQK65598 QAG65596:QAG65598 QKC65596:QKC65598 QTY65596:QTY65598 RDU65596:RDU65598 RNQ65596:RNQ65598 RXM65596:RXM65598 SHI65596:SHI65598 SRE65596:SRE65598 TBA65596:TBA65598 TKW65596:TKW65598 TUS65596:TUS65598 UEO65596:UEO65598 UOK65596:UOK65598 UYG65596:UYG65598 VIC65596:VIC65598 VRY65596:VRY65598 WBU65596:WBU65598 WLQ65596:WLQ65598 WVM65596:WVM65598 E131132:E131134 JA131132:JA131134 SW131132:SW131134 ACS131132:ACS131134 AMO131132:AMO131134 AWK131132:AWK131134 BGG131132:BGG131134 BQC131132:BQC131134 BZY131132:BZY131134 CJU131132:CJU131134 CTQ131132:CTQ131134 DDM131132:DDM131134 DNI131132:DNI131134 DXE131132:DXE131134 EHA131132:EHA131134 EQW131132:EQW131134 FAS131132:FAS131134 FKO131132:FKO131134 FUK131132:FUK131134 GEG131132:GEG131134 GOC131132:GOC131134 GXY131132:GXY131134 HHU131132:HHU131134 HRQ131132:HRQ131134 IBM131132:IBM131134 ILI131132:ILI131134 IVE131132:IVE131134 JFA131132:JFA131134 JOW131132:JOW131134 JYS131132:JYS131134 KIO131132:KIO131134 KSK131132:KSK131134 LCG131132:LCG131134 LMC131132:LMC131134 LVY131132:LVY131134 MFU131132:MFU131134 MPQ131132:MPQ131134 MZM131132:MZM131134 NJI131132:NJI131134 NTE131132:NTE131134 ODA131132:ODA131134 OMW131132:OMW131134 OWS131132:OWS131134 PGO131132:PGO131134 PQK131132:PQK131134 QAG131132:QAG131134 QKC131132:QKC131134 QTY131132:QTY131134 RDU131132:RDU131134 RNQ131132:RNQ131134 RXM131132:RXM131134 SHI131132:SHI131134 SRE131132:SRE131134 TBA131132:TBA131134 TKW131132:TKW131134 TUS131132:TUS131134 UEO131132:UEO131134 UOK131132:UOK131134 UYG131132:UYG131134 VIC131132:VIC131134 VRY131132:VRY131134 WBU131132:WBU131134 WLQ131132:WLQ131134 WVM131132:WVM131134 E196668:E196670 JA196668:JA196670 SW196668:SW196670 ACS196668:ACS196670 AMO196668:AMO196670 AWK196668:AWK196670 BGG196668:BGG196670 BQC196668:BQC196670 BZY196668:BZY196670 CJU196668:CJU196670 CTQ196668:CTQ196670 DDM196668:DDM196670 DNI196668:DNI196670 DXE196668:DXE196670 EHA196668:EHA196670 EQW196668:EQW196670 FAS196668:FAS196670 FKO196668:FKO196670 FUK196668:FUK196670 GEG196668:GEG196670 GOC196668:GOC196670 GXY196668:GXY196670 HHU196668:HHU196670 HRQ196668:HRQ196670 IBM196668:IBM196670 ILI196668:ILI196670 IVE196668:IVE196670 JFA196668:JFA196670 JOW196668:JOW196670 JYS196668:JYS196670 KIO196668:KIO196670 KSK196668:KSK196670 LCG196668:LCG196670 LMC196668:LMC196670 LVY196668:LVY196670 MFU196668:MFU196670 MPQ196668:MPQ196670 MZM196668:MZM196670 NJI196668:NJI196670 NTE196668:NTE196670 ODA196668:ODA196670 OMW196668:OMW196670 OWS196668:OWS196670 PGO196668:PGO196670 PQK196668:PQK196670 QAG196668:QAG196670 QKC196668:QKC196670 QTY196668:QTY196670 RDU196668:RDU196670 RNQ196668:RNQ196670 RXM196668:RXM196670 SHI196668:SHI196670 SRE196668:SRE196670 TBA196668:TBA196670 TKW196668:TKW196670 TUS196668:TUS196670 UEO196668:UEO196670 UOK196668:UOK196670 UYG196668:UYG196670 VIC196668:VIC196670 VRY196668:VRY196670 WBU196668:WBU196670 WLQ196668:WLQ196670 WVM196668:WVM196670 E262204:E262206 JA262204:JA262206 SW262204:SW262206 ACS262204:ACS262206 AMO262204:AMO262206 AWK262204:AWK262206 BGG262204:BGG262206 BQC262204:BQC262206 BZY262204:BZY262206 CJU262204:CJU262206 CTQ262204:CTQ262206 DDM262204:DDM262206 DNI262204:DNI262206 DXE262204:DXE262206 EHA262204:EHA262206 EQW262204:EQW262206 FAS262204:FAS262206 FKO262204:FKO262206 FUK262204:FUK262206 GEG262204:GEG262206 GOC262204:GOC262206 GXY262204:GXY262206 HHU262204:HHU262206 HRQ262204:HRQ262206 IBM262204:IBM262206 ILI262204:ILI262206 IVE262204:IVE262206 JFA262204:JFA262206 JOW262204:JOW262206 JYS262204:JYS262206 KIO262204:KIO262206 KSK262204:KSK262206 LCG262204:LCG262206 LMC262204:LMC262206 LVY262204:LVY262206 MFU262204:MFU262206 MPQ262204:MPQ262206 MZM262204:MZM262206 NJI262204:NJI262206 NTE262204:NTE262206 ODA262204:ODA262206 OMW262204:OMW262206 OWS262204:OWS262206 PGO262204:PGO262206 PQK262204:PQK262206 QAG262204:QAG262206 QKC262204:QKC262206 QTY262204:QTY262206 RDU262204:RDU262206 RNQ262204:RNQ262206 RXM262204:RXM262206 SHI262204:SHI262206 SRE262204:SRE262206 TBA262204:TBA262206 TKW262204:TKW262206 TUS262204:TUS262206 UEO262204:UEO262206 UOK262204:UOK262206 UYG262204:UYG262206 VIC262204:VIC262206 VRY262204:VRY262206 WBU262204:WBU262206 WLQ262204:WLQ262206 WVM262204:WVM262206 E327740:E327742 JA327740:JA327742 SW327740:SW327742 ACS327740:ACS327742 AMO327740:AMO327742 AWK327740:AWK327742 BGG327740:BGG327742 BQC327740:BQC327742 BZY327740:BZY327742 CJU327740:CJU327742 CTQ327740:CTQ327742 DDM327740:DDM327742 DNI327740:DNI327742 DXE327740:DXE327742 EHA327740:EHA327742 EQW327740:EQW327742 FAS327740:FAS327742 FKO327740:FKO327742 FUK327740:FUK327742 GEG327740:GEG327742 GOC327740:GOC327742 GXY327740:GXY327742 HHU327740:HHU327742 HRQ327740:HRQ327742 IBM327740:IBM327742 ILI327740:ILI327742 IVE327740:IVE327742 JFA327740:JFA327742 JOW327740:JOW327742 JYS327740:JYS327742 KIO327740:KIO327742 KSK327740:KSK327742 LCG327740:LCG327742 LMC327740:LMC327742 LVY327740:LVY327742 MFU327740:MFU327742 MPQ327740:MPQ327742 MZM327740:MZM327742 NJI327740:NJI327742 NTE327740:NTE327742 ODA327740:ODA327742 OMW327740:OMW327742 OWS327740:OWS327742 PGO327740:PGO327742 PQK327740:PQK327742 QAG327740:QAG327742 QKC327740:QKC327742 QTY327740:QTY327742 RDU327740:RDU327742 RNQ327740:RNQ327742 RXM327740:RXM327742 SHI327740:SHI327742 SRE327740:SRE327742 TBA327740:TBA327742 TKW327740:TKW327742 TUS327740:TUS327742 UEO327740:UEO327742 UOK327740:UOK327742 UYG327740:UYG327742 VIC327740:VIC327742 VRY327740:VRY327742 WBU327740:WBU327742 WLQ327740:WLQ327742 WVM327740:WVM327742 E393276:E393278 JA393276:JA393278 SW393276:SW393278 ACS393276:ACS393278 AMO393276:AMO393278 AWK393276:AWK393278 BGG393276:BGG393278 BQC393276:BQC393278 BZY393276:BZY393278 CJU393276:CJU393278 CTQ393276:CTQ393278 DDM393276:DDM393278 DNI393276:DNI393278 DXE393276:DXE393278 EHA393276:EHA393278 EQW393276:EQW393278 FAS393276:FAS393278 FKO393276:FKO393278 FUK393276:FUK393278 GEG393276:GEG393278 GOC393276:GOC393278 GXY393276:GXY393278 HHU393276:HHU393278 HRQ393276:HRQ393278 IBM393276:IBM393278 ILI393276:ILI393278 IVE393276:IVE393278 JFA393276:JFA393278 JOW393276:JOW393278 JYS393276:JYS393278 KIO393276:KIO393278 KSK393276:KSK393278 LCG393276:LCG393278 LMC393276:LMC393278 LVY393276:LVY393278 MFU393276:MFU393278 MPQ393276:MPQ393278 MZM393276:MZM393278 NJI393276:NJI393278 NTE393276:NTE393278 ODA393276:ODA393278 OMW393276:OMW393278 OWS393276:OWS393278 PGO393276:PGO393278 PQK393276:PQK393278 QAG393276:QAG393278 QKC393276:QKC393278 QTY393276:QTY393278 RDU393276:RDU393278 RNQ393276:RNQ393278 RXM393276:RXM393278 SHI393276:SHI393278 SRE393276:SRE393278 TBA393276:TBA393278 TKW393276:TKW393278 TUS393276:TUS393278 UEO393276:UEO393278 UOK393276:UOK393278 UYG393276:UYG393278 VIC393276:VIC393278 VRY393276:VRY393278 WBU393276:WBU393278 WLQ393276:WLQ393278 WVM393276:WVM393278 E458812:E458814 JA458812:JA458814 SW458812:SW458814 ACS458812:ACS458814 AMO458812:AMO458814 AWK458812:AWK458814 BGG458812:BGG458814 BQC458812:BQC458814 BZY458812:BZY458814 CJU458812:CJU458814 CTQ458812:CTQ458814 DDM458812:DDM458814 DNI458812:DNI458814 DXE458812:DXE458814 EHA458812:EHA458814 EQW458812:EQW458814 FAS458812:FAS458814 FKO458812:FKO458814 FUK458812:FUK458814 GEG458812:GEG458814 GOC458812:GOC458814 GXY458812:GXY458814 HHU458812:HHU458814 HRQ458812:HRQ458814 IBM458812:IBM458814 ILI458812:ILI458814 IVE458812:IVE458814 JFA458812:JFA458814 JOW458812:JOW458814 JYS458812:JYS458814 KIO458812:KIO458814 KSK458812:KSK458814 LCG458812:LCG458814 LMC458812:LMC458814 LVY458812:LVY458814 MFU458812:MFU458814 MPQ458812:MPQ458814 MZM458812:MZM458814 NJI458812:NJI458814 NTE458812:NTE458814 ODA458812:ODA458814 OMW458812:OMW458814 OWS458812:OWS458814 PGO458812:PGO458814 PQK458812:PQK458814 QAG458812:QAG458814 QKC458812:QKC458814 QTY458812:QTY458814 RDU458812:RDU458814 RNQ458812:RNQ458814 RXM458812:RXM458814 SHI458812:SHI458814 SRE458812:SRE458814 TBA458812:TBA458814 TKW458812:TKW458814 TUS458812:TUS458814 UEO458812:UEO458814 UOK458812:UOK458814 UYG458812:UYG458814 VIC458812:VIC458814 VRY458812:VRY458814 WBU458812:WBU458814 WLQ458812:WLQ458814 WVM458812:WVM458814 E524348:E524350 JA524348:JA524350 SW524348:SW524350 ACS524348:ACS524350 AMO524348:AMO524350 AWK524348:AWK524350 BGG524348:BGG524350 BQC524348:BQC524350 BZY524348:BZY524350 CJU524348:CJU524350 CTQ524348:CTQ524350 DDM524348:DDM524350 DNI524348:DNI524350 DXE524348:DXE524350 EHA524348:EHA524350 EQW524348:EQW524350 FAS524348:FAS524350 FKO524348:FKO524350 FUK524348:FUK524350 GEG524348:GEG524350 GOC524348:GOC524350 GXY524348:GXY524350 HHU524348:HHU524350 HRQ524348:HRQ524350 IBM524348:IBM524350 ILI524348:ILI524350 IVE524348:IVE524350 JFA524348:JFA524350 JOW524348:JOW524350 JYS524348:JYS524350 KIO524348:KIO524350 KSK524348:KSK524350 LCG524348:LCG524350 LMC524348:LMC524350 LVY524348:LVY524350 MFU524348:MFU524350 MPQ524348:MPQ524350 MZM524348:MZM524350 NJI524348:NJI524350 NTE524348:NTE524350 ODA524348:ODA524350 OMW524348:OMW524350 OWS524348:OWS524350 PGO524348:PGO524350 PQK524348:PQK524350 QAG524348:QAG524350 QKC524348:QKC524350 QTY524348:QTY524350 RDU524348:RDU524350 RNQ524348:RNQ524350 RXM524348:RXM524350 SHI524348:SHI524350 SRE524348:SRE524350 TBA524348:TBA524350 TKW524348:TKW524350 TUS524348:TUS524350 UEO524348:UEO524350 UOK524348:UOK524350 UYG524348:UYG524350 VIC524348:VIC524350 VRY524348:VRY524350 WBU524348:WBU524350 WLQ524348:WLQ524350 WVM524348:WVM524350 E589884:E589886 JA589884:JA589886 SW589884:SW589886 ACS589884:ACS589886 AMO589884:AMO589886 AWK589884:AWK589886 BGG589884:BGG589886 BQC589884:BQC589886 BZY589884:BZY589886 CJU589884:CJU589886 CTQ589884:CTQ589886 DDM589884:DDM589886 DNI589884:DNI589886 DXE589884:DXE589886 EHA589884:EHA589886 EQW589884:EQW589886 FAS589884:FAS589886 FKO589884:FKO589886 FUK589884:FUK589886 GEG589884:GEG589886 GOC589884:GOC589886 GXY589884:GXY589886 HHU589884:HHU589886 HRQ589884:HRQ589886 IBM589884:IBM589886 ILI589884:ILI589886 IVE589884:IVE589886 JFA589884:JFA589886 JOW589884:JOW589886 JYS589884:JYS589886 KIO589884:KIO589886 KSK589884:KSK589886 LCG589884:LCG589886 LMC589884:LMC589886 LVY589884:LVY589886 MFU589884:MFU589886 MPQ589884:MPQ589886 MZM589884:MZM589886 NJI589884:NJI589886 NTE589884:NTE589886 ODA589884:ODA589886 OMW589884:OMW589886 OWS589884:OWS589886 PGO589884:PGO589886 PQK589884:PQK589886 QAG589884:QAG589886 QKC589884:QKC589886 QTY589884:QTY589886 RDU589884:RDU589886 RNQ589884:RNQ589886 RXM589884:RXM589886 SHI589884:SHI589886 SRE589884:SRE589886 TBA589884:TBA589886 TKW589884:TKW589886 TUS589884:TUS589886 UEO589884:UEO589886 UOK589884:UOK589886 UYG589884:UYG589886 VIC589884:VIC589886 VRY589884:VRY589886 WBU589884:WBU589886 WLQ589884:WLQ589886 WVM589884:WVM589886 E655420:E655422 JA655420:JA655422 SW655420:SW655422 ACS655420:ACS655422 AMO655420:AMO655422 AWK655420:AWK655422 BGG655420:BGG655422 BQC655420:BQC655422 BZY655420:BZY655422 CJU655420:CJU655422 CTQ655420:CTQ655422 DDM655420:DDM655422 DNI655420:DNI655422 DXE655420:DXE655422 EHA655420:EHA655422 EQW655420:EQW655422 FAS655420:FAS655422 FKO655420:FKO655422 FUK655420:FUK655422 GEG655420:GEG655422 GOC655420:GOC655422 GXY655420:GXY655422 HHU655420:HHU655422 HRQ655420:HRQ655422 IBM655420:IBM655422 ILI655420:ILI655422 IVE655420:IVE655422 JFA655420:JFA655422 JOW655420:JOW655422 JYS655420:JYS655422 KIO655420:KIO655422 KSK655420:KSK655422 LCG655420:LCG655422 LMC655420:LMC655422 LVY655420:LVY655422 MFU655420:MFU655422 MPQ655420:MPQ655422 MZM655420:MZM655422 NJI655420:NJI655422 NTE655420:NTE655422 ODA655420:ODA655422 OMW655420:OMW655422 OWS655420:OWS655422 PGO655420:PGO655422 PQK655420:PQK655422 QAG655420:QAG655422 QKC655420:QKC655422 QTY655420:QTY655422 RDU655420:RDU655422 RNQ655420:RNQ655422 RXM655420:RXM655422 SHI655420:SHI655422 SRE655420:SRE655422 TBA655420:TBA655422 TKW655420:TKW655422 TUS655420:TUS655422 UEO655420:UEO655422 UOK655420:UOK655422 UYG655420:UYG655422 VIC655420:VIC655422 VRY655420:VRY655422 WBU655420:WBU655422 WLQ655420:WLQ655422 WVM655420:WVM655422 E720956:E720958 JA720956:JA720958 SW720956:SW720958 ACS720956:ACS720958 AMO720956:AMO720958 AWK720956:AWK720958 BGG720956:BGG720958 BQC720956:BQC720958 BZY720956:BZY720958 CJU720956:CJU720958 CTQ720956:CTQ720958 DDM720956:DDM720958 DNI720956:DNI720958 DXE720956:DXE720958 EHA720956:EHA720958 EQW720956:EQW720958 FAS720956:FAS720958 FKO720956:FKO720958 FUK720956:FUK720958 GEG720956:GEG720958 GOC720956:GOC720958 GXY720956:GXY720958 HHU720956:HHU720958 HRQ720956:HRQ720958 IBM720956:IBM720958 ILI720956:ILI720958 IVE720956:IVE720958 JFA720956:JFA720958 JOW720956:JOW720958 JYS720956:JYS720958 KIO720956:KIO720958 KSK720956:KSK720958 LCG720956:LCG720958 LMC720956:LMC720958 LVY720956:LVY720958 MFU720956:MFU720958 MPQ720956:MPQ720958 MZM720956:MZM720958 NJI720956:NJI720958 NTE720956:NTE720958 ODA720956:ODA720958 OMW720956:OMW720958 OWS720956:OWS720958 PGO720956:PGO720958 PQK720956:PQK720958 QAG720956:QAG720958 QKC720956:QKC720958 QTY720956:QTY720958 RDU720956:RDU720958 RNQ720956:RNQ720958 RXM720956:RXM720958 SHI720956:SHI720958 SRE720956:SRE720958 TBA720956:TBA720958 TKW720956:TKW720958 TUS720956:TUS720958 UEO720956:UEO720958 UOK720956:UOK720958 UYG720956:UYG720958 VIC720956:VIC720958 VRY720956:VRY720958 WBU720956:WBU720958 WLQ720956:WLQ720958 WVM720956:WVM720958 E786492:E786494 JA786492:JA786494 SW786492:SW786494 ACS786492:ACS786494 AMO786492:AMO786494 AWK786492:AWK786494 BGG786492:BGG786494 BQC786492:BQC786494 BZY786492:BZY786494 CJU786492:CJU786494 CTQ786492:CTQ786494 DDM786492:DDM786494 DNI786492:DNI786494 DXE786492:DXE786494 EHA786492:EHA786494 EQW786492:EQW786494 FAS786492:FAS786494 FKO786492:FKO786494 FUK786492:FUK786494 GEG786492:GEG786494 GOC786492:GOC786494 GXY786492:GXY786494 HHU786492:HHU786494 HRQ786492:HRQ786494 IBM786492:IBM786494 ILI786492:ILI786494 IVE786492:IVE786494 JFA786492:JFA786494 JOW786492:JOW786494 JYS786492:JYS786494 KIO786492:KIO786494 KSK786492:KSK786494 LCG786492:LCG786494 LMC786492:LMC786494 LVY786492:LVY786494 MFU786492:MFU786494 MPQ786492:MPQ786494 MZM786492:MZM786494 NJI786492:NJI786494 NTE786492:NTE786494 ODA786492:ODA786494 OMW786492:OMW786494 OWS786492:OWS786494 PGO786492:PGO786494 PQK786492:PQK786494 QAG786492:QAG786494 QKC786492:QKC786494 QTY786492:QTY786494 RDU786492:RDU786494 RNQ786492:RNQ786494 RXM786492:RXM786494 SHI786492:SHI786494 SRE786492:SRE786494 TBA786492:TBA786494 TKW786492:TKW786494 TUS786492:TUS786494 UEO786492:UEO786494 UOK786492:UOK786494 UYG786492:UYG786494 VIC786492:VIC786494 VRY786492:VRY786494 WBU786492:WBU786494 WLQ786492:WLQ786494 WVM786492:WVM786494 E852028:E852030 JA852028:JA852030 SW852028:SW852030 ACS852028:ACS852030 AMO852028:AMO852030 AWK852028:AWK852030 BGG852028:BGG852030 BQC852028:BQC852030 BZY852028:BZY852030 CJU852028:CJU852030 CTQ852028:CTQ852030 DDM852028:DDM852030 DNI852028:DNI852030 DXE852028:DXE852030 EHA852028:EHA852030 EQW852028:EQW852030 FAS852028:FAS852030 FKO852028:FKO852030 FUK852028:FUK852030 GEG852028:GEG852030 GOC852028:GOC852030 GXY852028:GXY852030 HHU852028:HHU852030 HRQ852028:HRQ852030 IBM852028:IBM852030 ILI852028:ILI852030 IVE852028:IVE852030 JFA852028:JFA852030 JOW852028:JOW852030 JYS852028:JYS852030 KIO852028:KIO852030 KSK852028:KSK852030 LCG852028:LCG852030 LMC852028:LMC852030 LVY852028:LVY852030 MFU852028:MFU852030 MPQ852028:MPQ852030 MZM852028:MZM852030 NJI852028:NJI852030 NTE852028:NTE852030 ODA852028:ODA852030 OMW852028:OMW852030 OWS852028:OWS852030 PGO852028:PGO852030 PQK852028:PQK852030 QAG852028:QAG852030 QKC852028:QKC852030 QTY852028:QTY852030 RDU852028:RDU852030 RNQ852028:RNQ852030 RXM852028:RXM852030 SHI852028:SHI852030 SRE852028:SRE852030 TBA852028:TBA852030 TKW852028:TKW852030 TUS852028:TUS852030 UEO852028:UEO852030 UOK852028:UOK852030 UYG852028:UYG852030 VIC852028:VIC852030 VRY852028:VRY852030 WBU852028:WBU852030 WLQ852028:WLQ852030 WVM852028:WVM852030 E917564:E917566 JA917564:JA917566 SW917564:SW917566 ACS917564:ACS917566 AMO917564:AMO917566 AWK917564:AWK917566 BGG917564:BGG917566 BQC917564:BQC917566 BZY917564:BZY917566 CJU917564:CJU917566 CTQ917564:CTQ917566 DDM917564:DDM917566 DNI917564:DNI917566 DXE917564:DXE917566 EHA917564:EHA917566 EQW917564:EQW917566 FAS917564:FAS917566 FKO917564:FKO917566 FUK917564:FUK917566 GEG917564:GEG917566 GOC917564:GOC917566 GXY917564:GXY917566 HHU917564:HHU917566 HRQ917564:HRQ917566 IBM917564:IBM917566 ILI917564:ILI917566 IVE917564:IVE917566 JFA917564:JFA917566 JOW917564:JOW917566 JYS917564:JYS917566 KIO917564:KIO917566 KSK917564:KSK917566 LCG917564:LCG917566 LMC917564:LMC917566 LVY917564:LVY917566 MFU917564:MFU917566 MPQ917564:MPQ917566 MZM917564:MZM917566 NJI917564:NJI917566 NTE917564:NTE917566 ODA917564:ODA917566 OMW917564:OMW917566 OWS917564:OWS917566 PGO917564:PGO917566 PQK917564:PQK917566 QAG917564:QAG917566 QKC917564:QKC917566 QTY917564:QTY917566 RDU917564:RDU917566 RNQ917564:RNQ917566 RXM917564:RXM917566 SHI917564:SHI917566 SRE917564:SRE917566 TBA917564:TBA917566 TKW917564:TKW917566 TUS917564:TUS917566 UEO917564:UEO917566 UOK917564:UOK917566 UYG917564:UYG917566 VIC917564:VIC917566 VRY917564:VRY917566 WBU917564:WBU917566 WLQ917564:WLQ917566 WVM917564:WVM917566 E983100:E983102 JA983100:JA983102 SW983100:SW983102 ACS983100:ACS983102 AMO983100:AMO983102 AWK983100:AWK983102 BGG983100:BGG983102 BQC983100:BQC983102 BZY983100:BZY983102 CJU983100:CJU983102 CTQ983100:CTQ983102 DDM983100:DDM983102 DNI983100:DNI983102 DXE983100:DXE983102 EHA983100:EHA983102 EQW983100:EQW983102 FAS983100:FAS983102 FKO983100:FKO983102 FUK983100:FUK983102 GEG983100:GEG983102 GOC983100:GOC983102 GXY983100:GXY983102 HHU983100:HHU983102 HRQ983100:HRQ983102 IBM983100:IBM983102 ILI983100:ILI983102 IVE983100:IVE983102 JFA983100:JFA983102 JOW983100:JOW983102 JYS983100:JYS983102 KIO983100:KIO983102 KSK983100:KSK983102 LCG983100:LCG983102 LMC983100:LMC983102 LVY983100:LVY983102 MFU983100:MFU983102 MPQ983100:MPQ983102 MZM983100:MZM983102 NJI983100:NJI983102 NTE983100:NTE983102 ODA983100:ODA983102 OMW983100:OMW983102 OWS983100:OWS983102 PGO983100:PGO983102 PQK983100:PQK983102 QAG983100:QAG983102 QKC983100:QKC983102 QTY983100:QTY983102 RDU983100:RDU983102 RNQ983100:RNQ983102 RXM983100:RXM983102 SHI983100:SHI983102 SRE983100:SRE983102 TBA983100:TBA983102 TKW983100:TKW983102 TUS983100:TUS983102 UEO983100:UEO983102 UOK983100:UOK983102 UYG983100:UYG983102 VIC983100:VIC983102 VRY983100:VRY983102 WBU983100:WBU983102 WLQ983100:WLQ983102 WVM983100:WVM983102">
      <formula1>-999999999999999</formula1>
      <formula2>999999999999999</formula2>
    </dataValidation>
  </dataValidations>
  <pageMargins left="0.17" right="0.16" top="0.33" bottom="0.17" header="0.17" footer="0.3"/>
  <pageSetup paperSize="9" orientation="portrait" r:id="rId1"/>
</worksheet>
</file>

<file path=xl/worksheets/sheet5.xml><?xml version="1.0" encoding="utf-8"?>
<worksheet xmlns="http://schemas.openxmlformats.org/spreadsheetml/2006/main" xmlns:r="http://schemas.openxmlformats.org/officeDocument/2006/relationships">
  <dimension ref="A1:H74"/>
  <sheetViews>
    <sheetView topLeftCell="A55" zoomScaleNormal="100" workbookViewId="0">
      <selection activeCell="G12" sqref="G12:H12"/>
    </sheetView>
  </sheetViews>
  <sheetFormatPr defaultRowHeight="15.75"/>
  <cols>
    <col min="1" max="1" width="9.140625" style="12"/>
    <col min="2" max="2" width="45" style="13" customWidth="1"/>
    <col min="3" max="4" width="13.42578125" style="12" customWidth="1"/>
    <col min="5" max="5" width="11.140625" style="1" customWidth="1"/>
    <col min="6" max="6" width="9.7109375" style="1" customWidth="1"/>
    <col min="7" max="16384" width="9.140625" style="1"/>
  </cols>
  <sheetData>
    <row r="1" spans="1:8" ht="18.75">
      <c r="F1" s="14" t="s">
        <v>119</v>
      </c>
    </row>
    <row r="2" spans="1:8" ht="19.5" thickBot="1">
      <c r="F2" s="14"/>
    </row>
    <row r="3" spans="1:8" ht="88.5" customHeight="1" thickBot="1">
      <c r="A3" s="62" t="s">
        <v>134</v>
      </c>
      <c r="B3" s="63"/>
      <c r="C3" s="63"/>
      <c r="D3" s="63"/>
      <c r="E3" s="63"/>
      <c r="F3" s="64"/>
    </row>
    <row r="4" spans="1:8" ht="21" thickBot="1">
      <c r="A4" s="20"/>
      <c r="B4" s="69" t="s">
        <v>127</v>
      </c>
      <c r="C4" s="69"/>
      <c r="D4" s="69"/>
      <c r="E4" s="69"/>
      <c r="F4" s="20"/>
    </row>
    <row r="5" spans="1:8" ht="20.25">
      <c r="A5" s="20"/>
      <c r="B5" s="70" t="s">
        <v>121</v>
      </c>
      <c r="C5" s="70"/>
      <c r="D5" s="70"/>
      <c r="E5" s="70"/>
      <c r="F5" s="20"/>
    </row>
    <row r="6" spans="1:8" ht="12" customHeight="1">
      <c r="A6" s="5"/>
      <c r="B6" s="5"/>
      <c r="C6" s="5"/>
      <c r="D6" s="5"/>
      <c r="E6" s="21"/>
      <c r="F6" s="21"/>
    </row>
    <row r="7" spans="1:8" ht="31.5">
      <c r="A7" s="3" t="s">
        <v>0</v>
      </c>
      <c r="B7" s="3" t="s">
        <v>1</v>
      </c>
      <c r="C7" s="3" t="s">
        <v>2</v>
      </c>
      <c r="D7" s="65" t="s">
        <v>122</v>
      </c>
      <c r="E7" s="66"/>
      <c r="F7" s="9" t="s">
        <v>94</v>
      </c>
      <c r="H7" s="1" t="s">
        <v>129</v>
      </c>
    </row>
    <row r="8" spans="1:8" ht="63">
      <c r="A8" s="3"/>
      <c r="B8" s="3"/>
      <c r="C8" s="3"/>
      <c r="D8" s="3" t="s">
        <v>117</v>
      </c>
      <c r="E8" s="3" t="s">
        <v>118</v>
      </c>
      <c r="F8" s="9"/>
      <c r="G8" s="1" t="s">
        <v>129</v>
      </c>
    </row>
    <row r="9" spans="1:8">
      <c r="A9" s="3">
        <v>1</v>
      </c>
      <c r="B9" s="3">
        <f>A9+1</f>
        <v>2</v>
      </c>
      <c r="C9" s="3">
        <f>B9+1</f>
        <v>3</v>
      </c>
      <c r="D9" s="3">
        <f>C9+1</f>
        <v>4</v>
      </c>
      <c r="E9" s="3">
        <f>D9+1</f>
        <v>5</v>
      </c>
      <c r="F9" s="3">
        <f>E9+1</f>
        <v>6</v>
      </c>
    </row>
    <row r="10" spans="1:8" s="7" customFormat="1" ht="30.75" customHeight="1">
      <c r="A10" s="6" t="s">
        <v>3</v>
      </c>
      <c r="B10" s="2" t="s">
        <v>88</v>
      </c>
      <c r="C10" s="3" t="s">
        <v>7</v>
      </c>
      <c r="D10" s="75" t="s">
        <v>128</v>
      </c>
      <c r="E10" s="76"/>
      <c r="F10" s="77"/>
    </row>
    <row r="11" spans="1:8" s="7" customFormat="1">
      <c r="A11" s="6" t="s">
        <v>4</v>
      </c>
      <c r="B11" s="2" t="s">
        <v>95</v>
      </c>
      <c r="C11" s="3" t="s">
        <v>8</v>
      </c>
      <c r="D11" s="3">
        <v>3172.91</v>
      </c>
      <c r="E11" s="3">
        <v>3818.82</v>
      </c>
      <c r="F11" s="10"/>
    </row>
    <row r="12" spans="1:8" s="7" customFormat="1" ht="47.25">
      <c r="A12" s="6">
        <v>3</v>
      </c>
      <c r="B12" s="2" t="s">
        <v>9</v>
      </c>
      <c r="C12" s="3" t="s">
        <v>8</v>
      </c>
      <c r="D12" s="3">
        <v>3141.41</v>
      </c>
      <c r="E12" s="24">
        <f>E13+E20+E23+E24+E26+E27+E28+E29+E32+E35+E40</f>
        <v>4617.0200000000004</v>
      </c>
      <c r="F12" s="10"/>
      <c r="H12" s="52"/>
    </row>
    <row r="13" spans="1:8" s="7" customFormat="1" ht="31.5">
      <c r="A13" s="6" t="s">
        <v>10</v>
      </c>
      <c r="B13" s="2" t="s">
        <v>89</v>
      </c>
      <c r="C13" s="3" t="s">
        <v>8</v>
      </c>
      <c r="D13" s="24">
        <f>D17</f>
        <v>42.62</v>
      </c>
      <c r="E13" s="24">
        <v>45.62</v>
      </c>
      <c r="F13" s="10"/>
    </row>
    <row r="14" spans="1:8" s="7" customFormat="1">
      <c r="A14" s="6" t="s">
        <v>11</v>
      </c>
      <c r="B14" s="2" t="s">
        <v>12</v>
      </c>
      <c r="C14" s="3" t="s">
        <v>8</v>
      </c>
      <c r="D14" s="3">
        <v>0</v>
      </c>
      <c r="E14" s="53">
        <v>0</v>
      </c>
      <c r="F14" s="10"/>
    </row>
    <row r="15" spans="1:8" s="7" customFormat="1">
      <c r="A15" s="6"/>
      <c r="B15" s="2" t="s">
        <v>90</v>
      </c>
      <c r="C15" s="3" t="s">
        <v>91</v>
      </c>
      <c r="D15" s="3">
        <v>0</v>
      </c>
      <c r="E15" s="53">
        <v>0</v>
      </c>
      <c r="F15" s="10"/>
    </row>
    <row r="16" spans="1:8" s="7" customFormat="1">
      <c r="A16" s="6"/>
      <c r="B16" s="2" t="s">
        <v>92</v>
      </c>
      <c r="C16" s="3" t="s">
        <v>93</v>
      </c>
      <c r="D16" s="3">
        <v>0</v>
      </c>
      <c r="E16" s="53">
        <v>0</v>
      </c>
      <c r="F16" s="10"/>
    </row>
    <row r="17" spans="1:6" s="7" customFormat="1">
      <c r="A17" s="6" t="s">
        <v>13</v>
      </c>
      <c r="B17" s="4" t="s">
        <v>14</v>
      </c>
      <c r="C17" s="3" t="s">
        <v>8</v>
      </c>
      <c r="D17" s="24">
        <v>42.62</v>
      </c>
      <c r="E17" s="8">
        <f>E18*E19</f>
        <v>45.622799999999998</v>
      </c>
      <c r="F17" s="10"/>
    </row>
    <row r="18" spans="1:6" s="7" customFormat="1">
      <c r="A18" s="6"/>
      <c r="B18" s="2" t="s">
        <v>90</v>
      </c>
      <c r="C18" s="3" t="s">
        <v>91</v>
      </c>
      <c r="D18" s="23">
        <v>1.069</v>
      </c>
      <c r="E18" s="23">
        <v>1.1399999999999999</v>
      </c>
      <c r="F18" s="10"/>
    </row>
    <row r="19" spans="1:6" s="7" customFormat="1">
      <c r="A19" s="6"/>
      <c r="B19" s="2" t="s">
        <v>92</v>
      </c>
      <c r="C19" s="3" t="s">
        <v>93</v>
      </c>
      <c r="D19" s="24">
        <v>39.869999999999997</v>
      </c>
      <c r="E19" s="24">
        <v>40.020000000000003</v>
      </c>
      <c r="F19" s="10"/>
    </row>
    <row r="20" spans="1:6" s="7" customFormat="1" ht="63">
      <c r="A20" s="6" t="s">
        <v>15</v>
      </c>
      <c r="B20" s="2" t="s">
        <v>16</v>
      </c>
      <c r="C20" s="3" t="s">
        <v>8</v>
      </c>
      <c r="D20" s="3">
        <v>476.39</v>
      </c>
      <c r="E20" s="3">
        <v>968.32</v>
      </c>
      <c r="F20" s="10"/>
    </row>
    <row r="21" spans="1:6" s="7" customFormat="1">
      <c r="A21" s="6" t="s">
        <v>17</v>
      </c>
      <c r="B21" s="2" t="s">
        <v>18</v>
      </c>
      <c r="C21" s="3" t="s">
        <v>19</v>
      </c>
      <c r="D21" s="28">
        <f>D20/D22</f>
        <v>3.9121794187450214</v>
      </c>
      <c r="E21" s="28">
        <f>E20/E22</f>
        <v>3.5237519923725791</v>
      </c>
      <c r="F21" s="10"/>
    </row>
    <row r="22" spans="1:6" s="7" customFormat="1" ht="31.5">
      <c r="A22" s="6" t="s">
        <v>20</v>
      </c>
      <c r="B22" s="2" t="s">
        <v>21</v>
      </c>
      <c r="C22" s="3" t="s">
        <v>22</v>
      </c>
      <c r="D22" s="3">
        <v>121.771</v>
      </c>
      <c r="E22" s="3">
        <v>274.798</v>
      </c>
      <c r="F22" s="10"/>
    </row>
    <row r="23" spans="1:6" s="7" customFormat="1" ht="31.5">
      <c r="A23" s="6" t="s">
        <v>23</v>
      </c>
      <c r="B23" s="2" t="s">
        <v>126</v>
      </c>
      <c r="C23" s="3" t="s">
        <v>8</v>
      </c>
      <c r="D23" s="3">
        <v>0</v>
      </c>
      <c r="E23" s="3">
        <v>0</v>
      </c>
      <c r="F23" s="10"/>
    </row>
    <row r="24" spans="1:6" s="7" customFormat="1" ht="31.5">
      <c r="A24" s="6" t="s">
        <v>24</v>
      </c>
      <c r="B24" s="2" t="s">
        <v>25</v>
      </c>
      <c r="C24" s="3" t="s">
        <v>8</v>
      </c>
      <c r="D24" s="3">
        <v>711.16</v>
      </c>
      <c r="E24" s="24">
        <v>590.61</v>
      </c>
      <c r="F24" s="10"/>
    </row>
    <row r="25" spans="1:6" s="7" customFormat="1" ht="31.5">
      <c r="A25" s="6" t="s">
        <v>26</v>
      </c>
      <c r="B25" s="4" t="s">
        <v>120</v>
      </c>
      <c r="C25" s="3" t="s">
        <v>27</v>
      </c>
      <c r="D25" s="3">
        <v>4</v>
      </c>
      <c r="E25" s="3">
        <v>4</v>
      </c>
      <c r="F25" s="10"/>
    </row>
    <row r="26" spans="1:6" s="7" customFormat="1" ht="31.5">
      <c r="A26" s="6" t="s">
        <v>28</v>
      </c>
      <c r="B26" s="2" t="s">
        <v>29</v>
      </c>
      <c r="C26" s="3" t="s">
        <v>8</v>
      </c>
      <c r="D26" s="3">
        <v>214.77</v>
      </c>
      <c r="E26" s="3">
        <v>180.49</v>
      </c>
      <c r="F26" s="10"/>
    </row>
    <row r="27" spans="1:6" s="7" customFormat="1" ht="31.5">
      <c r="A27" s="6" t="s">
        <v>30</v>
      </c>
      <c r="B27" s="2" t="s">
        <v>31</v>
      </c>
      <c r="C27" s="3" t="s">
        <v>8</v>
      </c>
      <c r="D27" s="3">
        <v>14.44</v>
      </c>
      <c r="E27" s="3">
        <v>14.45</v>
      </c>
      <c r="F27" s="10"/>
    </row>
    <row r="28" spans="1:6" s="7" customFormat="1" ht="31.5">
      <c r="A28" s="6" t="s">
        <v>32</v>
      </c>
      <c r="B28" s="2" t="s">
        <v>33</v>
      </c>
      <c r="C28" s="3" t="s">
        <v>8</v>
      </c>
      <c r="D28" s="25">
        <v>14.7</v>
      </c>
      <c r="E28" s="24">
        <v>144.63999999999999</v>
      </c>
      <c r="F28" s="10"/>
    </row>
    <row r="29" spans="1:6" s="7" customFormat="1" ht="31.5">
      <c r="A29" s="6" t="s">
        <v>34</v>
      </c>
      <c r="B29" s="2" t="s">
        <v>35</v>
      </c>
      <c r="C29" s="3" t="s">
        <v>8</v>
      </c>
      <c r="D29" s="3">
        <v>234.17</v>
      </c>
      <c r="E29" s="56">
        <v>430.04</v>
      </c>
      <c r="F29" s="10"/>
    </row>
    <row r="30" spans="1:6" s="7" customFormat="1" ht="31.5">
      <c r="A30" s="6" t="s">
        <v>36</v>
      </c>
      <c r="B30" s="2" t="s">
        <v>37</v>
      </c>
      <c r="C30" s="3" t="s">
        <v>8</v>
      </c>
      <c r="D30" s="3">
        <v>121.21</v>
      </c>
      <c r="E30" s="3">
        <v>121.21</v>
      </c>
      <c r="F30" s="10"/>
    </row>
    <row r="31" spans="1:6" s="7" customFormat="1" ht="31.5">
      <c r="A31" s="6" t="s">
        <v>38</v>
      </c>
      <c r="B31" s="2" t="s">
        <v>39</v>
      </c>
      <c r="C31" s="3" t="s">
        <v>8</v>
      </c>
      <c r="D31" s="3">
        <v>36.61</v>
      </c>
      <c r="E31" s="3">
        <v>36.61</v>
      </c>
      <c r="F31" s="10"/>
    </row>
    <row r="32" spans="1:6" s="7" customFormat="1" ht="31.5">
      <c r="A32" s="6" t="s">
        <v>40</v>
      </c>
      <c r="B32" s="2" t="s">
        <v>41</v>
      </c>
      <c r="C32" s="3" t="s">
        <v>8</v>
      </c>
      <c r="D32" s="3">
        <v>722.41</v>
      </c>
      <c r="E32" s="3">
        <v>1138.8399999999999</v>
      </c>
      <c r="F32" s="10"/>
    </row>
    <row r="33" spans="1:6" s="7" customFormat="1">
      <c r="A33" s="6" t="s">
        <v>42</v>
      </c>
      <c r="B33" s="2" t="s">
        <v>43</v>
      </c>
      <c r="C33" s="3" t="s">
        <v>8</v>
      </c>
      <c r="D33" s="3">
        <v>407.17</v>
      </c>
      <c r="E33" s="3">
        <v>510.23</v>
      </c>
      <c r="F33" s="10"/>
    </row>
    <row r="34" spans="1:6" s="7" customFormat="1">
      <c r="A34" s="6" t="s">
        <v>44</v>
      </c>
      <c r="B34" s="2" t="s">
        <v>45</v>
      </c>
      <c r="C34" s="3" t="s">
        <v>8</v>
      </c>
      <c r="D34" s="3">
        <v>122.97</v>
      </c>
      <c r="E34" s="3">
        <v>150.62</v>
      </c>
      <c r="F34" s="10"/>
    </row>
    <row r="35" spans="1:6" s="7" customFormat="1" ht="31.5">
      <c r="A35" s="6" t="s">
        <v>46</v>
      </c>
      <c r="B35" s="2" t="s">
        <v>47</v>
      </c>
      <c r="C35" s="3" t="s">
        <v>8</v>
      </c>
      <c r="D35" s="3">
        <v>744.98</v>
      </c>
      <c r="E35" s="3">
        <v>1104.01</v>
      </c>
      <c r="F35" s="10"/>
    </row>
    <row r="36" spans="1:6" s="7" customFormat="1">
      <c r="A36" s="6" t="s">
        <v>48</v>
      </c>
      <c r="B36" s="2" t="s">
        <v>49</v>
      </c>
      <c r="C36" s="3" t="s">
        <v>8</v>
      </c>
      <c r="D36" s="3">
        <v>298.47000000000003</v>
      </c>
      <c r="E36" s="3">
        <v>704.35</v>
      </c>
      <c r="F36" s="10"/>
    </row>
    <row r="37" spans="1:6" s="7" customFormat="1">
      <c r="A37" s="6" t="s">
        <v>50</v>
      </c>
      <c r="B37" s="2" t="s">
        <v>51</v>
      </c>
      <c r="C37" s="3" t="s">
        <v>8</v>
      </c>
      <c r="D37" s="25">
        <v>0</v>
      </c>
      <c r="E37" s="25">
        <v>14</v>
      </c>
      <c r="F37" s="10"/>
    </row>
    <row r="38" spans="1:6" s="7" customFormat="1">
      <c r="A38" s="6" t="s">
        <v>52</v>
      </c>
      <c r="B38" s="2" t="s">
        <v>53</v>
      </c>
      <c r="C38" s="3" t="s">
        <v>8</v>
      </c>
      <c r="D38" s="3">
        <v>342.94</v>
      </c>
      <c r="E38" s="3">
        <v>295.39</v>
      </c>
      <c r="F38" s="10"/>
    </row>
    <row r="39" spans="1:6" s="7" customFormat="1" ht="31.5">
      <c r="A39" s="6" t="s">
        <v>54</v>
      </c>
      <c r="B39" s="2" t="s">
        <v>55</v>
      </c>
      <c r="C39" s="3" t="s">
        <v>8</v>
      </c>
      <c r="D39" s="3">
        <v>103.57</v>
      </c>
      <c r="E39" s="3">
        <v>90.27</v>
      </c>
      <c r="F39" s="10"/>
    </row>
    <row r="40" spans="1:6" s="7" customFormat="1" ht="78.75">
      <c r="A40" s="6" t="s">
        <v>56</v>
      </c>
      <c r="B40" s="2" t="s">
        <v>57</v>
      </c>
      <c r="C40" s="3" t="s">
        <v>8</v>
      </c>
      <c r="D40" s="3">
        <v>0</v>
      </c>
      <c r="E40" s="3">
        <v>0</v>
      </c>
      <c r="F40" s="10"/>
    </row>
    <row r="41" spans="1:6" s="7" customFormat="1" ht="31.5">
      <c r="A41" s="6" t="s">
        <v>5</v>
      </c>
      <c r="B41" s="2" t="s">
        <v>58</v>
      </c>
      <c r="C41" s="3" t="s">
        <v>8</v>
      </c>
      <c r="D41" s="3">
        <v>31.5</v>
      </c>
      <c r="E41" s="24">
        <f>E11-E12</f>
        <v>-798.20000000000027</v>
      </c>
      <c r="F41" s="10"/>
    </row>
    <row r="42" spans="1:6" s="7" customFormat="1" ht="31.5">
      <c r="A42" s="6" t="s">
        <v>6</v>
      </c>
      <c r="B42" s="2" t="s">
        <v>59</v>
      </c>
      <c r="C42" s="3" t="s">
        <v>8</v>
      </c>
      <c r="D42" s="25">
        <v>0</v>
      </c>
      <c r="E42" s="24">
        <v>0</v>
      </c>
      <c r="F42" s="10"/>
    </row>
    <row r="43" spans="1:6" s="7" customFormat="1" ht="94.5">
      <c r="A43" s="6" t="s">
        <v>60</v>
      </c>
      <c r="B43" s="2" t="s">
        <v>61</v>
      </c>
      <c r="C43" s="3" t="s">
        <v>8</v>
      </c>
      <c r="D43" s="25">
        <v>0</v>
      </c>
      <c r="E43" s="3">
        <v>0</v>
      </c>
      <c r="F43" s="10"/>
    </row>
    <row r="44" spans="1:6" s="7" customFormat="1" ht="31.5">
      <c r="A44" s="6" t="s">
        <v>87</v>
      </c>
      <c r="B44" s="2" t="s">
        <v>96</v>
      </c>
      <c r="C44" s="3" t="s">
        <v>8</v>
      </c>
      <c r="D44" s="3">
        <v>145.32</v>
      </c>
      <c r="E44" s="3">
        <v>0</v>
      </c>
      <c r="F44" s="10"/>
    </row>
    <row r="45" spans="1:6" s="7" customFormat="1" ht="31.5">
      <c r="A45" s="6" t="s">
        <v>97</v>
      </c>
      <c r="B45" s="2" t="s">
        <v>98</v>
      </c>
      <c r="C45" s="3" t="s">
        <v>8</v>
      </c>
      <c r="D45" s="3">
        <v>145.32</v>
      </c>
      <c r="E45" s="3">
        <v>0</v>
      </c>
      <c r="F45" s="10"/>
    </row>
    <row r="46" spans="1:6" s="7" customFormat="1" ht="31.5">
      <c r="A46" s="6" t="s">
        <v>99</v>
      </c>
      <c r="B46" s="2" t="s">
        <v>100</v>
      </c>
      <c r="C46" s="3" t="s">
        <v>8</v>
      </c>
      <c r="D46" s="3">
        <v>0</v>
      </c>
      <c r="E46" s="3">
        <v>0</v>
      </c>
      <c r="F46" s="10"/>
    </row>
    <row r="47" spans="1:6" s="7" customFormat="1">
      <c r="A47" s="6" t="s">
        <v>62</v>
      </c>
      <c r="B47" s="2" t="s">
        <v>63</v>
      </c>
      <c r="C47" s="3" t="s">
        <v>64</v>
      </c>
      <c r="D47" s="3">
        <v>80.394999999999996</v>
      </c>
      <c r="E47" s="3">
        <v>91.117999999999995</v>
      </c>
      <c r="F47" s="10"/>
    </row>
    <row r="48" spans="1:6" s="7" customFormat="1">
      <c r="A48" s="6" t="s">
        <v>65</v>
      </c>
      <c r="B48" s="2" t="s">
        <v>66</v>
      </c>
      <c r="C48" s="3" t="s">
        <v>64</v>
      </c>
      <c r="D48" s="26">
        <f>D49+D50</f>
        <v>1.069</v>
      </c>
      <c r="E48" s="23">
        <f>E49+E50</f>
        <v>1.1399999999999999</v>
      </c>
      <c r="F48" s="10"/>
    </row>
    <row r="49" spans="1:6" s="7" customFormat="1">
      <c r="A49" s="6" t="s">
        <v>101</v>
      </c>
      <c r="B49" s="2" t="s">
        <v>12</v>
      </c>
      <c r="C49" s="3" t="s">
        <v>64</v>
      </c>
      <c r="D49" s="3">
        <v>0</v>
      </c>
      <c r="E49" s="3">
        <v>0</v>
      </c>
      <c r="F49" s="10"/>
    </row>
    <row r="50" spans="1:6" s="7" customFormat="1">
      <c r="A50" s="6" t="s">
        <v>102</v>
      </c>
      <c r="B50" s="2" t="s">
        <v>14</v>
      </c>
      <c r="C50" s="3" t="s">
        <v>64</v>
      </c>
      <c r="D50" s="23">
        <f>D18</f>
        <v>1.069</v>
      </c>
      <c r="E50" s="23">
        <v>1.1399999999999999</v>
      </c>
      <c r="F50" s="10"/>
    </row>
    <row r="51" spans="1:6" s="7" customFormat="1" ht="31.5">
      <c r="A51" s="6" t="s">
        <v>67</v>
      </c>
      <c r="B51" s="2" t="s">
        <v>68</v>
      </c>
      <c r="C51" s="3" t="s">
        <v>64</v>
      </c>
      <c r="D51" s="3">
        <v>0</v>
      </c>
      <c r="E51" s="3">
        <v>0</v>
      </c>
      <c r="F51" s="10"/>
    </row>
    <row r="52" spans="1:6" s="7" customFormat="1" ht="31.5">
      <c r="A52" s="6" t="s">
        <v>69</v>
      </c>
      <c r="B52" s="2" t="s">
        <v>70</v>
      </c>
      <c r="C52" s="3" t="s">
        <v>64</v>
      </c>
      <c r="D52" s="36">
        <v>64.766999999999996</v>
      </c>
      <c r="E52" s="3">
        <f>E53+E54</f>
        <v>76.634999999999991</v>
      </c>
      <c r="F52" s="10"/>
    </row>
    <row r="53" spans="1:6" s="7" customFormat="1">
      <c r="A53" s="6" t="s">
        <v>103</v>
      </c>
      <c r="B53" s="2" t="s">
        <v>71</v>
      </c>
      <c r="C53" s="3" t="s">
        <v>64</v>
      </c>
      <c r="D53" s="3">
        <v>0</v>
      </c>
      <c r="E53" s="3">
        <v>26.722999999999999</v>
      </c>
      <c r="F53" s="10"/>
    </row>
    <row r="54" spans="1:6" s="7" customFormat="1">
      <c r="A54" s="6" t="s">
        <v>104</v>
      </c>
      <c r="B54" s="2" t="s">
        <v>72</v>
      </c>
      <c r="C54" s="3" t="s">
        <v>64</v>
      </c>
      <c r="D54" s="3">
        <v>64.766999999999996</v>
      </c>
      <c r="E54" s="3">
        <v>49.911999999999999</v>
      </c>
      <c r="F54" s="10"/>
    </row>
    <row r="55" spans="1:6" s="7" customFormat="1">
      <c r="A55" s="6" t="s">
        <v>73</v>
      </c>
      <c r="B55" s="2" t="s">
        <v>74</v>
      </c>
      <c r="C55" s="3" t="s">
        <v>75</v>
      </c>
      <c r="D55" s="24">
        <v>15.628</v>
      </c>
      <c r="E55" s="3">
        <v>15.624000000000001</v>
      </c>
      <c r="F55" s="10"/>
    </row>
    <row r="56" spans="1:6" s="7" customFormat="1" ht="31.5">
      <c r="A56" s="6" t="s">
        <v>76</v>
      </c>
      <c r="B56" s="2" t="s">
        <v>77</v>
      </c>
      <c r="C56" s="3" t="s">
        <v>78</v>
      </c>
      <c r="D56" s="3">
        <v>24.481999999999999</v>
      </c>
      <c r="E56" s="3">
        <v>24.481999999999999</v>
      </c>
      <c r="F56" s="10"/>
    </row>
    <row r="57" spans="1:6" s="7" customFormat="1">
      <c r="A57" s="6" t="s">
        <v>79</v>
      </c>
      <c r="B57" s="2" t="s">
        <v>80</v>
      </c>
      <c r="C57" s="3" t="s">
        <v>81</v>
      </c>
      <c r="D57" s="3">
        <v>13</v>
      </c>
      <c r="E57" s="3">
        <v>13</v>
      </c>
      <c r="F57" s="10"/>
    </row>
    <row r="58" spans="1:6" s="7" customFormat="1" ht="31.5">
      <c r="A58" s="6" t="s">
        <v>82</v>
      </c>
      <c r="B58" s="2" t="s">
        <v>83</v>
      </c>
      <c r="C58" s="3" t="s">
        <v>81</v>
      </c>
      <c r="D58" s="3">
        <v>0</v>
      </c>
      <c r="E58" s="3">
        <v>0</v>
      </c>
      <c r="F58" s="10"/>
    </row>
    <row r="59" spans="1:6" s="7" customFormat="1" ht="52.5" customHeight="1">
      <c r="A59" s="6" t="s">
        <v>105</v>
      </c>
      <c r="B59" s="2" t="s">
        <v>106</v>
      </c>
      <c r="C59" s="3" t="s">
        <v>84</v>
      </c>
      <c r="D59" s="24">
        <f>(D22-43.5)/D47</f>
        <v>0.97358044654518316</v>
      </c>
      <c r="E59" s="24">
        <f>(E22)/E47</f>
        <v>3.0158475822559758</v>
      </c>
      <c r="F59" s="10"/>
    </row>
    <row r="60" spans="1:6" s="7" customFormat="1" ht="31.5">
      <c r="A60" s="6" t="s">
        <v>107</v>
      </c>
      <c r="B60" s="2" t="s">
        <v>85</v>
      </c>
      <c r="C60" s="3" t="s">
        <v>64</v>
      </c>
      <c r="D60" s="3">
        <v>3.7679999999999998</v>
      </c>
      <c r="E60" s="3">
        <v>2.9670000000000001</v>
      </c>
      <c r="F60" s="10"/>
    </row>
    <row r="61" spans="1:6" s="7" customFormat="1" ht="31.5">
      <c r="A61" s="6" t="s">
        <v>108</v>
      </c>
      <c r="B61" s="2" t="s">
        <v>86</v>
      </c>
      <c r="C61" s="3" t="s">
        <v>64</v>
      </c>
      <c r="D61" s="24">
        <v>0.79</v>
      </c>
      <c r="E61" s="3">
        <v>2.9670000000000001</v>
      </c>
      <c r="F61" s="10"/>
    </row>
    <row r="62" spans="1:6" s="7" customFormat="1" ht="81.75" customHeight="1">
      <c r="A62" s="6" t="s">
        <v>109</v>
      </c>
      <c r="B62" s="2" t="s">
        <v>110</v>
      </c>
      <c r="C62" s="3" t="s">
        <v>75</v>
      </c>
      <c r="D62" s="3">
        <v>0</v>
      </c>
      <c r="E62" s="3">
        <v>0</v>
      </c>
      <c r="F62" s="10"/>
    </row>
    <row r="63" spans="1:6" s="7" customFormat="1">
      <c r="A63" s="15" t="s">
        <v>123</v>
      </c>
      <c r="B63" s="16" t="s">
        <v>111</v>
      </c>
      <c r="C63" s="67">
        <v>0</v>
      </c>
      <c r="D63" s="67"/>
      <c r="E63" s="67"/>
      <c r="F63" s="67"/>
    </row>
    <row r="64" spans="1:6" s="7" customFormat="1">
      <c r="A64" s="15"/>
      <c r="B64" s="16" t="s">
        <v>112</v>
      </c>
      <c r="C64" s="67"/>
      <c r="D64" s="67"/>
      <c r="E64" s="67"/>
      <c r="F64" s="67"/>
    </row>
    <row r="65" spans="1:6" s="7" customFormat="1">
      <c r="A65" s="15"/>
      <c r="B65" s="16" t="s">
        <v>113</v>
      </c>
      <c r="C65" s="67"/>
      <c r="D65" s="67"/>
      <c r="E65" s="67"/>
      <c r="F65" s="67"/>
    </row>
    <row r="66" spans="1:6" s="7" customFormat="1">
      <c r="A66" s="17"/>
      <c r="B66" s="18"/>
      <c r="C66" s="17"/>
      <c r="D66" s="17"/>
      <c r="E66" s="11"/>
    </row>
    <row r="67" spans="1:6" s="7" customFormat="1" ht="31.15" customHeight="1">
      <c r="A67" s="71" t="s">
        <v>125</v>
      </c>
      <c r="B67" s="71"/>
      <c r="C67" s="71"/>
      <c r="D67" s="71"/>
      <c r="E67" s="71"/>
      <c r="F67" s="71"/>
    </row>
    <row r="68" spans="1:6" s="7" customFormat="1" ht="17.45" customHeight="1">
      <c r="A68" s="22"/>
      <c r="B68" s="22"/>
      <c r="C68" s="22"/>
      <c r="D68" s="22"/>
      <c r="E68" s="22"/>
      <c r="F68" s="22"/>
    </row>
    <row r="69" spans="1:6" s="7" customFormat="1" ht="39.75" customHeight="1">
      <c r="A69" s="68" t="s">
        <v>124</v>
      </c>
      <c r="B69" s="68"/>
      <c r="C69" s="68"/>
      <c r="D69" s="68"/>
      <c r="E69" s="68"/>
      <c r="F69" s="68"/>
    </row>
    <row r="70" spans="1:6">
      <c r="A70" s="19"/>
      <c r="B70" s="19"/>
      <c r="C70" s="19"/>
      <c r="D70" s="19"/>
      <c r="E70" s="19"/>
      <c r="F70" s="19"/>
    </row>
    <row r="71" spans="1:6">
      <c r="A71" s="19"/>
      <c r="B71" s="19"/>
      <c r="C71" s="19"/>
      <c r="D71" s="19"/>
      <c r="E71" s="19"/>
      <c r="F71" s="19"/>
    </row>
    <row r="72" spans="1:6">
      <c r="A72" s="19"/>
      <c r="B72" s="19"/>
      <c r="C72" s="19"/>
      <c r="D72" s="19"/>
      <c r="E72" s="19"/>
      <c r="F72" s="19"/>
    </row>
    <row r="73" spans="1:6">
      <c r="A73" s="19"/>
      <c r="B73" s="19"/>
      <c r="C73" s="19"/>
      <c r="D73" s="19"/>
      <c r="E73" s="19"/>
      <c r="F73" s="19"/>
    </row>
    <row r="74" spans="1:6">
      <c r="A74" s="19"/>
      <c r="B74" s="19"/>
      <c r="C74" s="19"/>
      <c r="D74" s="19"/>
      <c r="E74" s="19"/>
      <c r="F74" s="19"/>
    </row>
  </sheetData>
  <mergeCells count="8">
    <mergeCell ref="A67:F67"/>
    <mergeCell ref="A69:F69"/>
    <mergeCell ref="A3:F3"/>
    <mergeCell ref="B4:E4"/>
    <mergeCell ref="B5:E5"/>
    <mergeCell ref="D7:E7"/>
    <mergeCell ref="D10:F10"/>
    <mergeCell ref="C63:F65"/>
  </mergeCells>
  <dataValidations count="1">
    <dataValidation type="decimal" allowBlank="1" showInputMessage="1" showErrorMessage="1" sqref="D21 D48 D52 E11:E29 E32:E58 E60:E62">
      <formula1>-999999999999999</formula1>
      <formula2>999999999999999</formula2>
    </dataValidation>
  </dataValidations>
  <pageMargins left="0.17" right="0.16" top="0.75" bottom="0.28000000000000003" header="0.3" footer="0.17"/>
  <pageSetup paperSize="9" orientation="portrait" r:id="rId1"/>
</worksheet>
</file>

<file path=xl/worksheets/sheet6.xml><?xml version="1.0" encoding="utf-8"?>
<worksheet xmlns="http://schemas.openxmlformats.org/spreadsheetml/2006/main" xmlns:r="http://schemas.openxmlformats.org/officeDocument/2006/relationships">
  <dimension ref="A1:H75"/>
  <sheetViews>
    <sheetView view="pageBreakPreview" topLeftCell="A67" zoomScale="60" zoomScaleNormal="100" workbookViewId="0">
      <selection activeCell="C64" sqref="C64:F66"/>
    </sheetView>
  </sheetViews>
  <sheetFormatPr defaultRowHeight="15.75"/>
  <cols>
    <col min="1" max="1" width="6.140625" style="12" customWidth="1"/>
    <col min="2" max="2" width="45" style="13" customWidth="1"/>
    <col min="3" max="3" width="11.85546875" style="12" bestFit="1" customWidth="1"/>
    <col min="4" max="4" width="13.42578125" style="12" customWidth="1"/>
    <col min="5" max="5" width="12" style="1" customWidth="1"/>
    <col min="6" max="6" width="11.140625" style="1" customWidth="1"/>
    <col min="7" max="7" width="9.140625" style="1"/>
    <col min="8" max="8" width="9.5703125" style="1" bestFit="1" customWidth="1"/>
    <col min="9" max="16384" width="9.140625" style="1"/>
  </cols>
  <sheetData>
    <row r="1" spans="1:8" ht="18.75">
      <c r="F1" s="14" t="s">
        <v>119</v>
      </c>
    </row>
    <row r="2" spans="1:8" ht="19.5" thickBot="1">
      <c r="F2" s="14"/>
    </row>
    <row r="3" spans="1:8" ht="88.5" customHeight="1" thickBot="1">
      <c r="A3" s="62" t="s">
        <v>136</v>
      </c>
      <c r="B3" s="63"/>
      <c r="C3" s="63"/>
      <c r="D3" s="63"/>
      <c r="E3" s="63"/>
      <c r="F3" s="64"/>
    </row>
    <row r="4" spans="1:8" ht="21" thickBot="1">
      <c r="A4" s="20"/>
      <c r="B4" s="69" t="s">
        <v>127</v>
      </c>
      <c r="C4" s="69"/>
      <c r="D4" s="69"/>
      <c r="E4" s="69"/>
      <c r="F4" s="20"/>
    </row>
    <row r="5" spans="1:8" ht="20.25">
      <c r="A5" s="20"/>
      <c r="B5" s="70" t="s">
        <v>121</v>
      </c>
      <c r="C5" s="70"/>
      <c r="D5" s="70"/>
      <c r="E5" s="70"/>
      <c r="F5" s="20"/>
    </row>
    <row r="6" spans="1:8" ht="12" customHeight="1">
      <c r="A6" s="5"/>
      <c r="B6" s="5"/>
      <c r="C6" s="5"/>
      <c r="D6" s="5"/>
      <c r="E6" s="21"/>
      <c r="F6" s="21"/>
    </row>
    <row r="7" spans="1:8" s="51" customFormat="1" ht="25.5">
      <c r="A7" s="49" t="s">
        <v>0</v>
      </c>
      <c r="B7" s="49" t="s">
        <v>1</v>
      </c>
      <c r="C7" s="49" t="s">
        <v>2</v>
      </c>
      <c r="D7" s="78" t="s">
        <v>122</v>
      </c>
      <c r="E7" s="79"/>
      <c r="F7" s="50" t="s">
        <v>94</v>
      </c>
      <c r="H7" s="51" t="s">
        <v>129</v>
      </c>
    </row>
    <row r="8" spans="1:8" s="48" customFormat="1" ht="24">
      <c r="A8" s="46"/>
      <c r="B8" s="46"/>
      <c r="C8" s="46"/>
      <c r="D8" s="46" t="s">
        <v>117</v>
      </c>
      <c r="E8" s="46" t="s">
        <v>118</v>
      </c>
      <c r="F8" s="47"/>
      <c r="G8" s="48" t="s">
        <v>129</v>
      </c>
    </row>
    <row r="9" spans="1:8">
      <c r="A9" s="3">
        <v>1</v>
      </c>
      <c r="B9" s="3">
        <f>A9+1</f>
        <v>2</v>
      </c>
      <c r="C9" s="3">
        <f>B9+1</f>
        <v>3</v>
      </c>
      <c r="D9" s="3">
        <f>C9+1</f>
        <v>4</v>
      </c>
      <c r="E9" s="3">
        <f>D9+1</f>
        <v>5</v>
      </c>
      <c r="F9" s="3">
        <f>E9+1</f>
        <v>6</v>
      </c>
    </row>
    <row r="10" spans="1:8" s="7" customFormat="1" ht="15.75" customHeight="1">
      <c r="A10" s="6" t="s">
        <v>3</v>
      </c>
      <c r="B10" s="2" t="s">
        <v>88</v>
      </c>
      <c r="C10" s="3" t="s">
        <v>7</v>
      </c>
      <c r="D10" s="75" t="s">
        <v>128</v>
      </c>
      <c r="E10" s="76"/>
      <c r="F10" s="77"/>
    </row>
    <row r="11" spans="1:8" s="7" customFormat="1">
      <c r="A11" s="6" t="s">
        <v>4</v>
      </c>
      <c r="B11" s="2" t="s">
        <v>95</v>
      </c>
      <c r="C11" s="3" t="s">
        <v>8</v>
      </c>
      <c r="D11" s="3">
        <v>3848.57</v>
      </c>
      <c r="E11" s="29">
        <v>3760.59</v>
      </c>
      <c r="F11" s="10"/>
    </row>
    <row r="12" spans="1:8" s="7" customFormat="1" ht="47.25">
      <c r="A12" s="6">
        <v>3</v>
      </c>
      <c r="B12" s="2" t="s">
        <v>9</v>
      </c>
      <c r="C12" s="3" t="s">
        <v>8</v>
      </c>
      <c r="D12" s="3">
        <v>3815.71</v>
      </c>
      <c r="E12" s="29">
        <v>4836.82</v>
      </c>
      <c r="F12" s="10"/>
      <c r="G12" s="52"/>
      <c r="H12" s="52"/>
    </row>
    <row r="13" spans="1:8" s="7" customFormat="1" ht="31.5">
      <c r="A13" s="6" t="s">
        <v>10</v>
      </c>
      <c r="B13" s="2" t="s">
        <v>89</v>
      </c>
      <c r="C13" s="3" t="s">
        <v>8</v>
      </c>
      <c r="D13" s="24">
        <v>44.88</v>
      </c>
      <c r="E13" s="8">
        <f>E14+E17</f>
        <v>69.966480000000004</v>
      </c>
      <c r="F13" s="10"/>
    </row>
    <row r="14" spans="1:8" s="7" customFormat="1">
      <c r="A14" s="6" t="s">
        <v>11</v>
      </c>
      <c r="B14" s="2" t="s">
        <v>12</v>
      </c>
      <c r="C14" s="3" t="s">
        <v>8</v>
      </c>
      <c r="D14" s="3">
        <v>0</v>
      </c>
      <c r="E14" s="7">
        <v>0</v>
      </c>
      <c r="F14" s="10"/>
    </row>
    <row r="15" spans="1:8" s="7" customFormat="1">
      <c r="A15" s="6"/>
      <c r="B15" s="2" t="s">
        <v>90</v>
      </c>
      <c r="C15" s="3" t="s">
        <v>91</v>
      </c>
      <c r="D15" s="3">
        <v>0</v>
      </c>
      <c r="E15" s="29">
        <v>0</v>
      </c>
      <c r="F15" s="10"/>
    </row>
    <row r="16" spans="1:8" s="7" customFormat="1">
      <c r="A16" s="6"/>
      <c r="B16" s="2" t="s">
        <v>92</v>
      </c>
      <c r="C16" s="3" t="s">
        <v>93</v>
      </c>
      <c r="D16" s="3">
        <v>0</v>
      </c>
      <c r="E16" s="29">
        <v>0</v>
      </c>
      <c r="F16" s="10"/>
    </row>
    <row r="17" spans="1:8" s="7" customFormat="1">
      <c r="A17" s="6" t="s">
        <v>13</v>
      </c>
      <c r="B17" s="4" t="s">
        <v>14</v>
      </c>
      <c r="C17" s="3" t="s">
        <v>8</v>
      </c>
      <c r="D17" s="24">
        <v>44.88</v>
      </c>
      <c r="E17" s="8">
        <f>E18*E19</f>
        <v>69.966480000000004</v>
      </c>
      <c r="F17" s="10"/>
    </row>
    <row r="18" spans="1:8" s="7" customFormat="1">
      <c r="A18" s="6"/>
      <c r="B18" s="2" t="s">
        <v>90</v>
      </c>
      <c r="C18" s="3" t="s">
        <v>91</v>
      </c>
      <c r="D18" s="23">
        <v>1.069</v>
      </c>
      <c r="E18" s="57">
        <v>1.6040000000000001</v>
      </c>
      <c r="F18" s="10"/>
    </row>
    <row r="19" spans="1:8" s="7" customFormat="1">
      <c r="A19" s="6"/>
      <c r="B19" s="2" t="s">
        <v>92</v>
      </c>
      <c r="C19" s="3" t="s">
        <v>93</v>
      </c>
      <c r="D19" s="24">
        <f>D17/D18</f>
        <v>41.983161833489248</v>
      </c>
      <c r="E19" s="29">
        <v>43.62</v>
      </c>
      <c r="F19" s="10"/>
    </row>
    <row r="20" spans="1:8" s="7" customFormat="1" ht="63">
      <c r="A20" s="6" t="s">
        <v>15</v>
      </c>
      <c r="B20" s="2" t="s">
        <v>16</v>
      </c>
      <c r="C20" s="3" t="s">
        <v>8</v>
      </c>
      <c r="D20" s="3">
        <v>681.68</v>
      </c>
      <c r="E20" s="29">
        <v>1179.92</v>
      </c>
      <c r="F20" s="10"/>
    </row>
    <row r="21" spans="1:8" s="7" customFormat="1">
      <c r="A21" s="6" t="s">
        <v>17</v>
      </c>
      <c r="B21" s="2" t="s">
        <v>18</v>
      </c>
      <c r="C21" s="3" t="s">
        <v>19</v>
      </c>
      <c r="D21" s="28">
        <f>D20/D22</f>
        <v>3.7660838098395071</v>
      </c>
      <c r="E21" s="38">
        <f>E20/E22</f>
        <v>4.331380409086238</v>
      </c>
      <c r="F21" s="10"/>
    </row>
    <row r="22" spans="1:8" s="7" customFormat="1" ht="31.5">
      <c r="A22" s="6" t="s">
        <v>20</v>
      </c>
      <c r="B22" s="2" t="s">
        <v>21</v>
      </c>
      <c r="C22" s="3" t="s">
        <v>22</v>
      </c>
      <c r="D22" s="3">
        <v>181.005</v>
      </c>
      <c r="E22" s="58">
        <v>272.41199999999998</v>
      </c>
      <c r="F22" s="10"/>
    </row>
    <row r="23" spans="1:8" s="7" customFormat="1" ht="31.5">
      <c r="A23" s="6" t="s">
        <v>23</v>
      </c>
      <c r="B23" s="2" t="s">
        <v>126</v>
      </c>
      <c r="C23" s="3" t="s">
        <v>8</v>
      </c>
      <c r="D23" s="3">
        <v>0</v>
      </c>
      <c r="E23" s="38">
        <v>0</v>
      </c>
      <c r="F23" s="10"/>
    </row>
    <row r="24" spans="1:8" s="7" customFormat="1" ht="31.5">
      <c r="A24" s="6" t="s">
        <v>24</v>
      </c>
      <c r="B24" s="2" t="s">
        <v>25</v>
      </c>
      <c r="C24" s="3" t="s">
        <v>8</v>
      </c>
      <c r="D24" s="3">
        <v>695.98</v>
      </c>
      <c r="E24" s="38">
        <v>689.51</v>
      </c>
      <c r="F24" s="10"/>
      <c r="H24" s="60"/>
    </row>
    <row r="25" spans="1:8" s="7" customFormat="1" ht="31.5">
      <c r="A25" s="6" t="s">
        <v>26</v>
      </c>
      <c r="B25" s="4" t="s">
        <v>120</v>
      </c>
      <c r="C25" s="3" t="s">
        <v>27</v>
      </c>
      <c r="D25" s="3">
        <v>4</v>
      </c>
      <c r="E25" s="38">
        <v>4</v>
      </c>
      <c r="F25" s="10"/>
    </row>
    <row r="26" spans="1:8" s="7" customFormat="1" ht="31.5">
      <c r="A26" s="6" t="s">
        <v>28</v>
      </c>
      <c r="B26" s="2" t="s">
        <v>29</v>
      </c>
      <c r="C26" s="3" t="s">
        <v>8</v>
      </c>
      <c r="D26" s="3">
        <v>210.18</v>
      </c>
      <c r="E26" s="38">
        <v>194.22200000000001</v>
      </c>
      <c r="F26" s="10"/>
      <c r="G26" s="59"/>
    </row>
    <row r="27" spans="1:8" s="7" customFormat="1" ht="31.5">
      <c r="A27" s="6" t="s">
        <v>30</v>
      </c>
      <c r="B27" s="2" t="s">
        <v>31</v>
      </c>
      <c r="C27" s="3" t="s">
        <v>8</v>
      </c>
      <c r="D27" s="3">
        <v>14.45</v>
      </c>
      <c r="E27" s="38">
        <v>14.45</v>
      </c>
      <c r="F27" s="10"/>
    </row>
    <row r="28" spans="1:8" s="7" customFormat="1" ht="31.5">
      <c r="A28" s="6" t="s">
        <v>32</v>
      </c>
      <c r="B28" s="2" t="s">
        <v>33</v>
      </c>
      <c r="C28" s="3" t="s">
        <v>8</v>
      </c>
      <c r="D28" s="25">
        <v>0</v>
      </c>
      <c r="E28" s="38">
        <v>62.412999999999997</v>
      </c>
      <c r="F28" s="10"/>
    </row>
    <row r="29" spans="1:8" s="7" customFormat="1" ht="31.5">
      <c r="A29" s="6" t="s">
        <v>34</v>
      </c>
      <c r="B29" s="2" t="s">
        <v>35</v>
      </c>
      <c r="C29" s="3" t="s">
        <v>8</v>
      </c>
      <c r="D29" s="3">
        <v>243.32</v>
      </c>
      <c r="E29" s="38">
        <v>377.983</v>
      </c>
      <c r="F29" s="10"/>
    </row>
    <row r="30" spans="1:8" s="7" customFormat="1" ht="31.5">
      <c r="A30" s="6" t="s">
        <v>36</v>
      </c>
      <c r="B30" s="2" t="s">
        <v>37</v>
      </c>
      <c r="C30" s="3" t="s">
        <v>8</v>
      </c>
      <c r="D30" s="3">
        <v>165.67</v>
      </c>
      <c r="E30" s="38">
        <v>84.2</v>
      </c>
      <c r="F30" s="10"/>
    </row>
    <row r="31" spans="1:8" s="7" customFormat="1" ht="31.5">
      <c r="A31" s="6" t="s">
        <v>38</v>
      </c>
      <c r="B31" s="2" t="s">
        <v>39</v>
      </c>
      <c r="C31" s="3" t="s">
        <v>8</v>
      </c>
      <c r="D31" s="3">
        <v>50.03</v>
      </c>
      <c r="E31" s="38">
        <v>25.43</v>
      </c>
      <c r="F31" s="10"/>
    </row>
    <row r="32" spans="1:8" s="7" customFormat="1" ht="31.5">
      <c r="A32" s="6" t="s">
        <v>40</v>
      </c>
      <c r="B32" s="2" t="s">
        <v>41</v>
      </c>
      <c r="C32" s="3" t="s">
        <v>8</v>
      </c>
      <c r="D32" s="3">
        <v>968.86</v>
      </c>
      <c r="E32" s="38">
        <v>1110.1790000000001</v>
      </c>
      <c r="F32" s="10"/>
    </row>
    <row r="33" spans="1:6" s="7" customFormat="1">
      <c r="A33" s="6" t="s">
        <v>42</v>
      </c>
      <c r="B33" s="2" t="s">
        <v>43</v>
      </c>
      <c r="C33" s="3" t="s">
        <v>8</v>
      </c>
      <c r="D33" s="24">
        <v>732.5</v>
      </c>
      <c r="E33" s="38">
        <v>498.77300000000002</v>
      </c>
      <c r="F33" s="10"/>
    </row>
    <row r="34" spans="1:6" s="7" customFormat="1">
      <c r="A34" s="6" t="s">
        <v>44</v>
      </c>
      <c r="B34" s="2" t="s">
        <v>45</v>
      </c>
      <c r="C34" s="3" t="s">
        <v>8</v>
      </c>
      <c r="D34" s="24">
        <v>221.2</v>
      </c>
      <c r="E34" s="38">
        <v>118.346</v>
      </c>
      <c r="F34" s="10"/>
    </row>
    <row r="35" spans="1:6" s="7" customFormat="1" ht="31.5">
      <c r="A35" s="6" t="s">
        <v>46</v>
      </c>
      <c r="B35" s="2" t="s">
        <v>47</v>
      </c>
      <c r="C35" s="3" t="s">
        <v>8</v>
      </c>
      <c r="D35" s="24">
        <v>946.72</v>
      </c>
      <c r="E35" s="38">
        <f>SUM(E36:E39)</f>
        <v>1111.4119999999998</v>
      </c>
      <c r="F35" s="10"/>
    </row>
    <row r="36" spans="1:6" s="7" customFormat="1">
      <c r="A36" s="6" t="s">
        <v>48</v>
      </c>
      <c r="B36" s="2" t="s">
        <v>49</v>
      </c>
      <c r="C36" s="3" t="s">
        <v>8</v>
      </c>
      <c r="D36" s="24">
        <v>315.3</v>
      </c>
      <c r="E36" s="38">
        <v>606.13699999999994</v>
      </c>
      <c r="F36" s="10"/>
    </row>
    <row r="37" spans="1:6" s="7" customFormat="1">
      <c r="A37" s="6" t="s">
        <v>50</v>
      </c>
      <c r="B37" s="2" t="s">
        <v>51</v>
      </c>
      <c r="C37" s="3" t="s">
        <v>8</v>
      </c>
      <c r="D37" s="24">
        <v>129.36000000000001</v>
      </c>
      <c r="E37" s="38">
        <v>174.625</v>
      </c>
      <c r="F37" s="10"/>
    </row>
    <row r="38" spans="1:6" s="7" customFormat="1">
      <c r="A38" s="6" t="s">
        <v>52</v>
      </c>
      <c r="B38" s="2" t="s">
        <v>53</v>
      </c>
      <c r="C38" s="3" t="s">
        <v>8</v>
      </c>
      <c r="D38" s="3">
        <v>385.61</v>
      </c>
      <c r="E38" s="38">
        <v>257.98200000000003</v>
      </c>
      <c r="F38" s="10"/>
    </row>
    <row r="39" spans="1:6" s="7" customFormat="1" ht="31.5">
      <c r="A39" s="6" t="s">
        <v>54</v>
      </c>
      <c r="B39" s="2" t="s">
        <v>55</v>
      </c>
      <c r="C39" s="3" t="s">
        <v>8</v>
      </c>
      <c r="D39" s="3">
        <v>116.45</v>
      </c>
      <c r="E39" s="38">
        <v>72.668000000000006</v>
      </c>
      <c r="F39" s="10"/>
    </row>
    <row r="40" spans="1:6" s="7" customFormat="1" ht="78.75">
      <c r="A40" s="6" t="s">
        <v>56</v>
      </c>
      <c r="B40" s="2" t="s">
        <v>57</v>
      </c>
      <c r="C40" s="3" t="s">
        <v>8</v>
      </c>
      <c r="D40" s="3">
        <v>0</v>
      </c>
      <c r="E40" s="38">
        <v>0</v>
      </c>
      <c r="F40" s="10"/>
    </row>
    <row r="41" spans="1:6" s="7" customFormat="1" ht="31.5">
      <c r="A41" s="6" t="s">
        <v>137</v>
      </c>
      <c r="B41" s="2" t="s">
        <v>138</v>
      </c>
      <c r="C41" s="3" t="s">
        <v>8</v>
      </c>
      <c r="D41" s="3">
        <v>42.5</v>
      </c>
      <c r="E41" s="40">
        <v>26.76</v>
      </c>
      <c r="F41" s="10"/>
    </row>
    <row r="42" spans="1:6" s="7" customFormat="1" ht="31.5">
      <c r="A42" s="6" t="s">
        <v>5</v>
      </c>
      <c r="B42" s="2" t="s">
        <v>58</v>
      </c>
      <c r="C42" s="3" t="s">
        <v>8</v>
      </c>
      <c r="D42" s="24">
        <v>0</v>
      </c>
      <c r="E42" s="40">
        <f>E11-E12</f>
        <v>-1076.2299999999996</v>
      </c>
      <c r="F42" s="10"/>
    </row>
    <row r="43" spans="1:6" s="7" customFormat="1" ht="31.5">
      <c r="A43" s="6" t="s">
        <v>6</v>
      </c>
      <c r="B43" s="2" t="s">
        <v>59</v>
      </c>
      <c r="C43" s="3" t="s">
        <v>8</v>
      </c>
      <c r="D43" s="25">
        <v>0</v>
      </c>
      <c r="E43" s="38">
        <v>0</v>
      </c>
      <c r="F43" s="10"/>
    </row>
    <row r="44" spans="1:6" s="7" customFormat="1" ht="94.5">
      <c r="A44" s="6" t="s">
        <v>60</v>
      </c>
      <c r="B44" s="2" t="s">
        <v>61</v>
      </c>
      <c r="C44" s="3" t="s">
        <v>8</v>
      </c>
      <c r="D44" s="25">
        <v>0</v>
      </c>
      <c r="E44" s="38">
        <v>0</v>
      </c>
      <c r="F44" s="10"/>
    </row>
    <row r="45" spans="1:6" s="7" customFormat="1" ht="31.5">
      <c r="A45" s="6" t="s">
        <v>87</v>
      </c>
      <c r="B45" s="2" t="s">
        <v>96</v>
      </c>
      <c r="C45" s="3" t="s">
        <v>8</v>
      </c>
      <c r="D45" s="3">
        <v>0</v>
      </c>
      <c r="E45" s="38">
        <v>0</v>
      </c>
      <c r="F45" s="10"/>
    </row>
    <row r="46" spans="1:6" s="7" customFormat="1" ht="31.5">
      <c r="A46" s="6" t="s">
        <v>97</v>
      </c>
      <c r="B46" s="2" t="s">
        <v>98</v>
      </c>
      <c r="C46" s="3" t="s">
        <v>8</v>
      </c>
      <c r="D46" s="3">
        <v>0</v>
      </c>
      <c r="E46" s="38">
        <v>0</v>
      </c>
      <c r="F46" s="10"/>
    </row>
    <row r="47" spans="1:6" s="7" customFormat="1" ht="31.5">
      <c r="A47" s="6" t="s">
        <v>99</v>
      </c>
      <c r="B47" s="2" t="s">
        <v>100</v>
      </c>
      <c r="C47" s="3" t="s">
        <v>8</v>
      </c>
      <c r="D47" s="3">
        <v>0</v>
      </c>
      <c r="E47" s="38">
        <v>0</v>
      </c>
      <c r="F47" s="10"/>
    </row>
    <row r="48" spans="1:6" s="7" customFormat="1">
      <c r="A48" s="6" t="s">
        <v>62</v>
      </c>
      <c r="B48" s="2" t="s">
        <v>63</v>
      </c>
      <c r="C48" s="3" t="s">
        <v>64</v>
      </c>
      <c r="D48" s="3">
        <v>87.575999999999993</v>
      </c>
      <c r="E48" s="39">
        <v>89.233000000000004</v>
      </c>
      <c r="F48" s="10"/>
    </row>
    <row r="49" spans="1:6" s="7" customFormat="1">
      <c r="A49" s="6" t="s">
        <v>65</v>
      </c>
      <c r="B49" s="2" t="s">
        <v>66</v>
      </c>
      <c r="C49" s="3" t="s">
        <v>64</v>
      </c>
      <c r="D49" s="26">
        <f>D50+D51</f>
        <v>1.069</v>
      </c>
      <c r="E49" s="39">
        <f>E50+E51</f>
        <v>1.6040000000000001</v>
      </c>
      <c r="F49" s="10"/>
    </row>
    <row r="50" spans="1:6" s="7" customFormat="1">
      <c r="A50" s="6" t="s">
        <v>101</v>
      </c>
      <c r="B50" s="2" t="s">
        <v>12</v>
      </c>
      <c r="C50" s="3" t="s">
        <v>64</v>
      </c>
      <c r="D50" s="3">
        <v>0</v>
      </c>
      <c r="E50" s="38">
        <v>0</v>
      </c>
      <c r="F50" s="10"/>
    </row>
    <row r="51" spans="1:6" s="7" customFormat="1">
      <c r="A51" s="6" t="s">
        <v>102</v>
      </c>
      <c r="B51" s="2" t="s">
        <v>14</v>
      </c>
      <c r="C51" s="3" t="s">
        <v>64</v>
      </c>
      <c r="D51" s="23">
        <f>D18</f>
        <v>1.069</v>
      </c>
      <c r="E51" s="38">
        <v>1.6040000000000001</v>
      </c>
      <c r="F51" s="10"/>
    </row>
    <row r="52" spans="1:6" s="7" customFormat="1" ht="31.5">
      <c r="A52" s="6" t="s">
        <v>67</v>
      </c>
      <c r="B52" s="2" t="s">
        <v>68</v>
      </c>
      <c r="C52" s="3" t="s">
        <v>64</v>
      </c>
      <c r="D52" s="3">
        <v>0</v>
      </c>
      <c r="E52" s="38">
        <v>0</v>
      </c>
      <c r="F52" s="10"/>
    </row>
    <row r="53" spans="1:6" s="7" customFormat="1" ht="31.5">
      <c r="A53" s="6" t="s">
        <v>69</v>
      </c>
      <c r="B53" s="2" t="s">
        <v>70</v>
      </c>
      <c r="C53" s="3" t="s">
        <v>64</v>
      </c>
      <c r="D53" s="36">
        <v>73.016999999999996</v>
      </c>
      <c r="E53" s="39">
        <f>E54+E55</f>
        <v>75.212999999999994</v>
      </c>
      <c r="F53" s="10"/>
    </row>
    <row r="54" spans="1:6" s="7" customFormat="1">
      <c r="A54" s="6" t="s">
        <v>103</v>
      </c>
      <c r="B54" s="2" t="s">
        <v>71</v>
      </c>
      <c r="C54" s="3" t="s">
        <v>64</v>
      </c>
      <c r="D54" s="3">
        <v>21.131</v>
      </c>
      <c r="E54" s="38">
        <v>39.274000000000001</v>
      </c>
      <c r="F54" s="10"/>
    </row>
    <row r="55" spans="1:6" s="7" customFormat="1">
      <c r="A55" s="6" t="s">
        <v>104</v>
      </c>
      <c r="B55" s="2" t="s">
        <v>72</v>
      </c>
      <c r="C55" s="3" t="s">
        <v>64</v>
      </c>
      <c r="D55" s="23">
        <f>D53-D54</f>
        <v>51.885999999999996</v>
      </c>
      <c r="E55" s="38">
        <v>35.939</v>
      </c>
      <c r="F55" s="10"/>
    </row>
    <row r="56" spans="1:6" s="7" customFormat="1">
      <c r="A56" s="6" t="s">
        <v>73</v>
      </c>
      <c r="B56" s="2" t="s">
        <v>74</v>
      </c>
      <c r="C56" s="3" t="s">
        <v>75</v>
      </c>
      <c r="D56" s="23">
        <v>15.628</v>
      </c>
      <c r="E56" s="38">
        <v>15.624000000000001</v>
      </c>
      <c r="F56" s="10"/>
    </row>
    <row r="57" spans="1:6" s="7" customFormat="1" ht="31.5">
      <c r="A57" s="6" t="s">
        <v>76</v>
      </c>
      <c r="B57" s="2" t="s">
        <v>77</v>
      </c>
      <c r="C57" s="3" t="s">
        <v>78</v>
      </c>
      <c r="D57" s="3">
        <v>24.481999999999999</v>
      </c>
      <c r="E57" s="38">
        <v>25.858000000000001</v>
      </c>
      <c r="F57" s="10"/>
    </row>
    <row r="58" spans="1:6" s="7" customFormat="1">
      <c r="A58" s="6" t="s">
        <v>79</v>
      </c>
      <c r="B58" s="2" t="s">
        <v>80</v>
      </c>
      <c r="C58" s="3" t="s">
        <v>81</v>
      </c>
      <c r="D58" s="3">
        <v>13</v>
      </c>
      <c r="E58" s="43">
        <v>13</v>
      </c>
      <c r="F58" s="10"/>
    </row>
    <row r="59" spans="1:6" s="7" customFormat="1" ht="31.5">
      <c r="A59" s="6" t="s">
        <v>82</v>
      </c>
      <c r="B59" s="2" t="s">
        <v>83</v>
      </c>
      <c r="C59" s="3" t="s">
        <v>81</v>
      </c>
      <c r="D59" s="3">
        <v>0</v>
      </c>
      <c r="E59" s="38">
        <v>0</v>
      </c>
      <c r="F59" s="10"/>
    </row>
    <row r="60" spans="1:6" s="7" customFormat="1" ht="63">
      <c r="A60" s="6" t="s">
        <v>105</v>
      </c>
      <c r="B60" s="2" t="s">
        <v>106</v>
      </c>
      <c r="C60" s="3" t="s">
        <v>84</v>
      </c>
      <c r="D60" s="23">
        <f>(D22)/D48</f>
        <v>2.0668333790079476</v>
      </c>
      <c r="E60" s="23">
        <f>(E22)/E48</f>
        <v>3.0528167830286996</v>
      </c>
      <c r="F60" s="10"/>
    </row>
    <row r="61" spans="1:6" s="7" customFormat="1" ht="31.5">
      <c r="A61" s="6" t="s">
        <v>107</v>
      </c>
      <c r="B61" s="2" t="s">
        <v>85</v>
      </c>
      <c r="C61" s="3" t="s">
        <v>64</v>
      </c>
      <c r="D61" s="3">
        <v>3.7679999999999998</v>
      </c>
      <c r="E61" s="61">
        <v>2.9670000000000001</v>
      </c>
      <c r="F61" s="10"/>
    </row>
    <row r="62" spans="1:6" s="7" customFormat="1" ht="31.5">
      <c r="A62" s="6" t="s">
        <v>108</v>
      </c>
      <c r="B62" s="2" t="s">
        <v>86</v>
      </c>
      <c r="C62" s="3" t="s">
        <v>64</v>
      </c>
      <c r="D62" s="24">
        <v>0.79</v>
      </c>
      <c r="E62" s="29">
        <v>0.79</v>
      </c>
      <c r="F62" s="10"/>
    </row>
    <row r="63" spans="1:6" s="7" customFormat="1" ht="94.5">
      <c r="A63" s="6" t="s">
        <v>109</v>
      </c>
      <c r="B63" s="2" t="s">
        <v>110</v>
      </c>
      <c r="C63" s="3" t="s">
        <v>75</v>
      </c>
      <c r="D63" s="3">
        <v>0</v>
      </c>
      <c r="E63" s="29">
        <v>0</v>
      </c>
      <c r="F63" s="10"/>
    </row>
    <row r="64" spans="1:6" s="7" customFormat="1">
      <c r="A64" s="44" t="s">
        <v>123</v>
      </c>
      <c r="B64" s="16" t="s">
        <v>111</v>
      </c>
      <c r="C64" s="67">
        <v>0</v>
      </c>
      <c r="D64" s="67"/>
      <c r="E64" s="67"/>
      <c r="F64" s="67"/>
    </row>
    <row r="65" spans="1:6" s="7" customFormat="1">
      <c r="A65" s="44"/>
      <c r="B65" s="16" t="s">
        <v>112</v>
      </c>
      <c r="C65" s="67"/>
      <c r="D65" s="67"/>
      <c r="E65" s="67"/>
      <c r="F65" s="67"/>
    </row>
    <row r="66" spans="1:6" s="7" customFormat="1">
      <c r="A66" s="44"/>
      <c r="B66" s="16" t="s">
        <v>113</v>
      </c>
      <c r="C66" s="67"/>
      <c r="D66" s="67"/>
      <c r="E66" s="67"/>
      <c r="F66" s="67"/>
    </row>
    <row r="67" spans="1:6" s="7" customFormat="1">
      <c r="A67" s="17"/>
      <c r="B67" s="18"/>
      <c r="C67" s="17"/>
      <c r="D67" s="17"/>
      <c r="E67" s="11"/>
    </row>
    <row r="68" spans="1:6" s="7" customFormat="1">
      <c r="A68" s="71" t="s">
        <v>125</v>
      </c>
      <c r="B68" s="71"/>
      <c r="C68" s="71"/>
      <c r="D68" s="71"/>
      <c r="E68" s="71"/>
      <c r="F68" s="71"/>
    </row>
    <row r="69" spans="1:6" s="7" customFormat="1">
      <c r="A69" s="45"/>
      <c r="B69" s="45"/>
      <c r="C69" s="45"/>
      <c r="D69" s="45"/>
      <c r="E69" s="45"/>
      <c r="F69" s="45"/>
    </row>
    <row r="70" spans="1:6" s="7" customFormat="1">
      <c r="A70" s="68" t="s">
        <v>124</v>
      </c>
      <c r="B70" s="68"/>
      <c r="C70" s="68"/>
      <c r="D70" s="68"/>
      <c r="E70" s="68"/>
      <c r="F70" s="68"/>
    </row>
    <row r="71" spans="1:6">
      <c r="A71" s="19"/>
      <c r="B71" s="19"/>
      <c r="C71" s="19"/>
      <c r="D71" s="19"/>
      <c r="E71" s="19"/>
      <c r="F71" s="19"/>
    </row>
    <row r="72" spans="1:6">
      <c r="A72" s="19"/>
      <c r="B72" s="19"/>
      <c r="C72" s="19"/>
      <c r="D72" s="19"/>
      <c r="E72" s="19"/>
      <c r="F72" s="19"/>
    </row>
    <row r="73" spans="1:6">
      <c r="A73" s="19"/>
      <c r="B73" s="19"/>
      <c r="C73" s="19"/>
      <c r="D73" s="19"/>
      <c r="E73" s="19"/>
      <c r="F73" s="19"/>
    </row>
    <row r="74" spans="1:6">
      <c r="A74" s="19"/>
      <c r="B74" s="19"/>
      <c r="C74" s="19"/>
      <c r="D74" s="19"/>
      <c r="E74" s="19"/>
      <c r="F74" s="19"/>
    </row>
    <row r="75" spans="1:6">
      <c r="A75" s="19"/>
      <c r="B75" s="19"/>
      <c r="C75" s="19"/>
      <c r="D75" s="19"/>
      <c r="E75" s="19"/>
      <c r="F75" s="19"/>
    </row>
  </sheetData>
  <mergeCells count="8">
    <mergeCell ref="A68:F68"/>
    <mergeCell ref="A70:F70"/>
    <mergeCell ref="A3:F3"/>
    <mergeCell ref="B4:E4"/>
    <mergeCell ref="B5:E5"/>
    <mergeCell ref="D7:E7"/>
    <mergeCell ref="D10:F10"/>
    <mergeCell ref="C64:F66"/>
  </mergeCells>
  <dataValidations count="1">
    <dataValidation type="decimal" allowBlank="1" showInputMessage="1" showErrorMessage="1" sqref="D21 D49 E11:E13 D53 E15:E59 E61:E63">
      <formula1>-999999999999999</formula1>
      <formula2>999999999999999</formula2>
    </dataValidation>
  </dataValidations>
  <pageMargins left="0.42" right="0.16" top="0.75" bottom="0.21" header="0.3" footer="0.17"/>
  <pageSetup paperSize="9" orientation="portrait" r:id="rId1"/>
</worksheet>
</file>

<file path=xl/worksheets/sheet7.xml><?xml version="1.0" encoding="utf-8"?>
<worksheet xmlns="http://schemas.openxmlformats.org/spreadsheetml/2006/main" xmlns:r="http://schemas.openxmlformats.org/officeDocument/2006/relationships">
  <dimension ref="A1:H75"/>
  <sheetViews>
    <sheetView tabSelected="1" topLeftCell="A60" zoomScaleNormal="100" workbookViewId="0">
      <selection activeCell="D62" sqref="D62"/>
    </sheetView>
  </sheetViews>
  <sheetFormatPr defaultRowHeight="15.75"/>
  <cols>
    <col min="1" max="1" width="6.140625" style="12" customWidth="1"/>
    <col min="2" max="2" width="44.85546875" style="13" bestFit="1" customWidth="1"/>
    <col min="3" max="3" width="12" style="12" bestFit="1" customWidth="1"/>
    <col min="4" max="4" width="9.42578125" style="12" bestFit="1" customWidth="1"/>
    <col min="5" max="5" width="10.42578125" style="1" bestFit="1" customWidth="1"/>
    <col min="6" max="6" width="11.140625" style="1" customWidth="1"/>
    <col min="7" max="16384" width="9.140625" style="1"/>
  </cols>
  <sheetData>
    <row r="1" spans="1:8" ht="18.75">
      <c r="F1" s="14" t="s">
        <v>119</v>
      </c>
    </row>
    <row r="2" spans="1:8" ht="19.5" thickBot="1">
      <c r="F2" s="14"/>
    </row>
    <row r="3" spans="1:8" ht="88.5" customHeight="1" thickBot="1">
      <c r="A3" s="62" t="s">
        <v>139</v>
      </c>
      <c r="B3" s="63"/>
      <c r="C3" s="63"/>
      <c r="D3" s="63"/>
      <c r="E3" s="63"/>
      <c r="F3" s="64"/>
    </row>
    <row r="4" spans="1:8" ht="21" thickBot="1">
      <c r="A4" s="20"/>
      <c r="B4" s="69" t="s">
        <v>127</v>
      </c>
      <c r="C4" s="69"/>
      <c r="D4" s="69"/>
      <c r="E4" s="69"/>
      <c r="F4" s="20"/>
    </row>
    <row r="5" spans="1:8" ht="20.25">
      <c r="A5" s="20"/>
      <c r="B5" s="70" t="s">
        <v>121</v>
      </c>
      <c r="C5" s="70"/>
      <c r="D5" s="70"/>
      <c r="E5" s="70"/>
      <c r="F5" s="20"/>
    </row>
    <row r="6" spans="1:8" ht="12" customHeight="1">
      <c r="A6" s="5"/>
      <c r="B6" s="5"/>
      <c r="C6" s="5"/>
      <c r="D6" s="5"/>
      <c r="E6" s="21"/>
      <c r="F6" s="21"/>
    </row>
    <row r="7" spans="1:8" s="51" customFormat="1" ht="25.5">
      <c r="A7" s="49" t="s">
        <v>0</v>
      </c>
      <c r="B7" s="49" t="s">
        <v>1</v>
      </c>
      <c r="C7" s="49" t="s">
        <v>2</v>
      </c>
      <c r="D7" s="78" t="s">
        <v>122</v>
      </c>
      <c r="E7" s="79"/>
      <c r="F7" s="50" t="s">
        <v>94</v>
      </c>
      <c r="H7" s="51" t="s">
        <v>129</v>
      </c>
    </row>
    <row r="8" spans="1:8" s="48" customFormat="1" ht="24">
      <c r="A8" s="46"/>
      <c r="B8" s="46"/>
      <c r="C8" s="46"/>
      <c r="D8" s="46" t="s">
        <v>117</v>
      </c>
      <c r="E8" s="46" t="s">
        <v>118</v>
      </c>
      <c r="F8" s="47"/>
      <c r="G8" s="48" t="s">
        <v>129</v>
      </c>
    </row>
    <row r="9" spans="1:8">
      <c r="A9" s="3">
        <v>1</v>
      </c>
      <c r="B9" s="3">
        <f>A9+1</f>
        <v>2</v>
      </c>
      <c r="C9" s="3">
        <f>B9+1</f>
        <v>3</v>
      </c>
      <c r="D9" s="3">
        <f>C9+1</f>
        <v>4</v>
      </c>
      <c r="E9" s="3">
        <f>D9+1</f>
        <v>5</v>
      </c>
      <c r="F9" s="3">
        <f>E9+1</f>
        <v>6</v>
      </c>
    </row>
    <row r="10" spans="1:8" s="7" customFormat="1" ht="15.75" customHeight="1">
      <c r="A10" s="6" t="s">
        <v>3</v>
      </c>
      <c r="B10" s="2" t="s">
        <v>88</v>
      </c>
      <c r="C10" s="3" t="s">
        <v>7</v>
      </c>
      <c r="D10" s="75" t="s">
        <v>128</v>
      </c>
      <c r="E10" s="76"/>
      <c r="F10" s="77"/>
    </row>
    <row r="11" spans="1:8" s="7" customFormat="1">
      <c r="A11" s="6" t="s">
        <v>4</v>
      </c>
      <c r="B11" s="2" t="s">
        <v>95</v>
      </c>
      <c r="C11" s="3" t="s">
        <v>8</v>
      </c>
      <c r="D11" s="3">
        <v>6508.04</v>
      </c>
      <c r="E11" s="29"/>
      <c r="F11" s="10"/>
    </row>
    <row r="12" spans="1:8" s="7" customFormat="1" ht="47.25">
      <c r="A12" s="6">
        <v>3</v>
      </c>
      <c r="B12" s="2" t="s">
        <v>9</v>
      </c>
      <c r="C12" s="3" t="s">
        <v>8</v>
      </c>
      <c r="D12" s="3">
        <v>6508.04</v>
      </c>
      <c r="E12" s="29"/>
      <c r="F12" s="10"/>
      <c r="G12" s="52"/>
      <c r="H12" s="52"/>
    </row>
    <row r="13" spans="1:8" s="7" customFormat="1" ht="31.5">
      <c r="A13" s="6" t="s">
        <v>10</v>
      </c>
      <c r="B13" s="2" t="s">
        <v>89</v>
      </c>
      <c r="C13" s="3" t="s">
        <v>8</v>
      </c>
      <c r="D13" s="24">
        <v>48.29</v>
      </c>
      <c r="E13" s="37"/>
      <c r="F13" s="10"/>
    </row>
    <row r="14" spans="1:8" s="7" customFormat="1">
      <c r="A14" s="6" t="s">
        <v>11</v>
      </c>
      <c r="B14" s="2" t="s">
        <v>12</v>
      </c>
      <c r="C14" s="3" t="s">
        <v>8</v>
      </c>
      <c r="D14" s="3">
        <v>0</v>
      </c>
      <c r="E14" s="8">
        <f>E15*E16</f>
        <v>0</v>
      </c>
      <c r="F14" s="10"/>
    </row>
    <row r="15" spans="1:8" s="7" customFormat="1">
      <c r="A15" s="6"/>
      <c r="B15" s="2" t="s">
        <v>90</v>
      </c>
      <c r="C15" s="3" t="s">
        <v>91</v>
      </c>
      <c r="D15" s="3">
        <v>0</v>
      </c>
      <c r="E15" s="29"/>
      <c r="F15" s="10"/>
    </row>
    <row r="16" spans="1:8" s="7" customFormat="1">
      <c r="A16" s="6"/>
      <c r="B16" s="2" t="s">
        <v>92</v>
      </c>
      <c r="C16" s="3" t="s">
        <v>93</v>
      </c>
      <c r="D16" s="3">
        <v>0</v>
      </c>
      <c r="E16" s="29"/>
      <c r="F16" s="10"/>
    </row>
    <row r="17" spans="1:6" s="7" customFormat="1">
      <c r="A17" s="6" t="s">
        <v>13</v>
      </c>
      <c r="B17" s="4" t="s">
        <v>14</v>
      </c>
      <c r="C17" s="3" t="s">
        <v>8</v>
      </c>
      <c r="D17" s="24">
        <v>48.29</v>
      </c>
      <c r="E17" s="8">
        <f>E18*E19</f>
        <v>0</v>
      </c>
      <c r="F17" s="10"/>
    </row>
    <row r="18" spans="1:6" s="7" customFormat="1">
      <c r="A18" s="6"/>
      <c r="B18" s="2" t="s">
        <v>90</v>
      </c>
      <c r="C18" s="3" t="s">
        <v>91</v>
      </c>
      <c r="D18" s="23">
        <v>1.069</v>
      </c>
      <c r="E18" s="29"/>
      <c r="F18" s="10"/>
    </row>
    <row r="19" spans="1:6" s="7" customFormat="1">
      <c r="A19" s="6"/>
      <c r="B19" s="2" t="s">
        <v>92</v>
      </c>
      <c r="C19" s="3" t="s">
        <v>93</v>
      </c>
      <c r="D19" s="24">
        <f>D17/D18</f>
        <v>45.173058933582787</v>
      </c>
      <c r="E19" s="29"/>
      <c r="F19" s="10"/>
    </row>
    <row r="20" spans="1:6" s="7" customFormat="1" ht="63">
      <c r="A20" s="6" t="s">
        <v>15</v>
      </c>
      <c r="B20" s="2" t="s">
        <v>16</v>
      </c>
      <c r="C20" s="3" t="s">
        <v>8</v>
      </c>
      <c r="D20" s="3">
        <v>1230.95</v>
      </c>
      <c r="E20" s="29"/>
      <c r="F20" s="10"/>
    </row>
    <row r="21" spans="1:6" s="7" customFormat="1">
      <c r="A21" s="6" t="s">
        <v>17</v>
      </c>
      <c r="B21" s="2" t="s">
        <v>18</v>
      </c>
      <c r="C21" s="3" t="s">
        <v>19</v>
      </c>
      <c r="D21" s="28">
        <f>D20/D22</f>
        <v>4.2723962834542908</v>
      </c>
      <c r="E21" s="38" t="e">
        <f>E20/E22</f>
        <v>#DIV/0!</v>
      </c>
      <c r="F21" s="10"/>
    </row>
    <row r="22" spans="1:6" s="7" customFormat="1" ht="31.5">
      <c r="A22" s="6" t="s">
        <v>20</v>
      </c>
      <c r="B22" s="2" t="s">
        <v>21</v>
      </c>
      <c r="C22" s="3" t="s">
        <v>22</v>
      </c>
      <c r="D22" s="3">
        <v>288.11700000000002</v>
      </c>
      <c r="E22" s="40"/>
      <c r="F22" s="10"/>
    </row>
    <row r="23" spans="1:6" s="7" customFormat="1" ht="31.5">
      <c r="A23" s="6" t="s">
        <v>23</v>
      </c>
      <c r="B23" s="2" t="s">
        <v>126</v>
      </c>
      <c r="C23" s="3" t="s">
        <v>8</v>
      </c>
      <c r="D23" s="3">
        <v>0</v>
      </c>
      <c r="E23" s="38"/>
      <c r="F23" s="10"/>
    </row>
    <row r="24" spans="1:6" s="7" customFormat="1" ht="31.5">
      <c r="A24" s="6" t="s">
        <v>24</v>
      </c>
      <c r="B24" s="2" t="s">
        <v>25</v>
      </c>
      <c r="C24" s="3" t="s">
        <v>8</v>
      </c>
      <c r="D24" s="3">
        <v>1328.98</v>
      </c>
      <c r="E24" s="38"/>
      <c r="F24" s="10"/>
    </row>
    <row r="25" spans="1:6" s="7" customFormat="1" ht="31.5">
      <c r="A25" s="6" t="s">
        <v>26</v>
      </c>
      <c r="B25" s="4" t="s">
        <v>120</v>
      </c>
      <c r="C25" s="3" t="s">
        <v>27</v>
      </c>
      <c r="D25" s="3">
        <v>4</v>
      </c>
      <c r="E25" s="38"/>
      <c r="F25" s="10"/>
    </row>
    <row r="26" spans="1:6" s="7" customFormat="1" ht="31.5">
      <c r="A26" s="6" t="s">
        <v>28</v>
      </c>
      <c r="B26" s="2" t="s">
        <v>29</v>
      </c>
      <c r="C26" s="3" t="s">
        <v>8</v>
      </c>
      <c r="D26" s="3">
        <v>401.35</v>
      </c>
      <c r="E26" s="38"/>
      <c r="F26" s="10"/>
    </row>
    <row r="27" spans="1:6" s="7" customFormat="1" ht="31.5">
      <c r="A27" s="6" t="s">
        <v>30</v>
      </c>
      <c r="B27" s="2" t="s">
        <v>31</v>
      </c>
      <c r="C27" s="3" t="s">
        <v>8</v>
      </c>
      <c r="D27" s="3">
        <v>14.45</v>
      </c>
      <c r="E27" s="38"/>
      <c r="F27" s="10"/>
    </row>
    <row r="28" spans="1:6" s="7" customFormat="1" ht="31.5">
      <c r="A28" s="6" t="s">
        <v>32</v>
      </c>
      <c r="B28" s="2" t="s">
        <v>33</v>
      </c>
      <c r="C28" s="3" t="s">
        <v>8</v>
      </c>
      <c r="D28" s="25">
        <v>96</v>
      </c>
      <c r="E28" s="38"/>
      <c r="F28" s="10"/>
    </row>
    <row r="29" spans="1:6" s="7" customFormat="1" ht="31.5">
      <c r="A29" s="6" t="s">
        <v>34</v>
      </c>
      <c r="B29" s="2" t="s">
        <v>35</v>
      </c>
      <c r="C29" s="3" t="s">
        <v>8</v>
      </c>
      <c r="D29" s="3">
        <v>303.76</v>
      </c>
      <c r="E29" s="38"/>
      <c r="F29" s="10"/>
    </row>
    <row r="30" spans="1:6" s="7" customFormat="1" ht="31.5">
      <c r="A30" s="6" t="s">
        <v>36</v>
      </c>
      <c r="B30" s="2" t="s">
        <v>37</v>
      </c>
      <c r="C30" s="3" t="s">
        <v>8</v>
      </c>
      <c r="D30" s="3">
        <v>165.67</v>
      </c>
      <c r="E30" s="38"/>
      <c r="F30" s="10"/>
    </row>
    <row r="31" spans="1:6" s="7" customFormat="1" ht="31.5">
      <c r="A31" s="6" t="s">
        <v>38</v>
      </c>
      <c r="B31" s="2" t="s">
        <v>39</v>
      </c>
      <c r="C31" s="3" t="s">
        <v>8</v>
      </c>
      <c r="D31" s="3">
        <v>50.03</v>
      </c>
      <c r="E31" s="38"/>
      <c r="F31" s="10"/>
    </row>
    <row r="32" spans="1:6" s="7" customFormat="1" ht="31.5">
      <c r="A32" s="6" t="s">
        <v>40</v>
      </c>
      <c r="B32" s="2" t="s">
        <v>41</v>
      </c>
      <c r="C32" s="3" t="s">
        <v>8</v>
      </c>
      <c r="D32" s="3">
        <v>1858.9</v>
      </c>
      <c r="E32" s="38"/>
      <c r="F32" s="10"/>
    </row>
    <row r="33" spans="1:6" s="7" customFormat="1">
      <c r="A33" s="6" t="s">
        <v>42</v>
      </c>
      <c r="B33" s="2" t="s">
        <v>43</v>
      </c>
      <c r="C33" s="3" t="s">
        <v>8</v>
      </c>
      <c r="D33" s="24">
        <v>1124</v>
      </c>
      <c r="E33" s="38"/>
      <c r="F33" s="10"/>
    </row>
    <row r="34" spans="1:6" s="7" customFormat="1">
      <c r="A34" s="6" t="s">
        <v>44</v>
      </c>
      <c r="B34" s="2" t="s">
        <v>45</v>
      </c>
      <c r="C34" s="3" t="s">
        <v>8</v>
      </c>
      <c r="D34" s="24">
        <v>339.5</v>
      </c>
      <c r="E34" s="38"/>
      <c r="F34" s="10"/>
    </row>
    <row r="35" spans="1:6" s="7" customFormat="1" ht="31.5">
      <c r="A35" s="6" t="s">
        <v>46</v>
      </c>
      <c r="B35" s="2" t="s">
        <v>47</v>
      </c>
      <c r="C35" s="3" t="s">
        <v>8</v>
      </c>
      <c r="D35" s="24">
        <v>1151.7</v>
      </c>
      <c r="E35" s="38"/>
      <c r="F35" s="10"/>
    </row>
    <row r="36" spans="1:6" s="7" customFormat="1">
      <c r="A36" s="6" t="s">
        <v>48</v>
      </c>
      <c r="B36" s="2" t="s">
        <v>49</v>
      </c>
      <c r="C36" s="3" t="s">
        <v>8</v>
      </c>
      <c r="D36" s="24">
        <v>352.05</v>
      </c>
      <c r="E36" s="38"/>
      <c r="F36" s="10"/>
    </row>
    <row r="37" spans="1:6" s="7" customFormat="1">
      <c r="A37" s="6" t="s">
        <v>50</v>
      </c>
      <c r="B37" s="2" t="s">
        <v>51</v>
      </c>
      <c r="C37" s="3" t="s">
        <v>8</v>
      </c>
      <c r="D37" s="24">
        <v>131.32</v>
      </c>
      <c r="E37" s="38"/>
      <c r="F37" s="10"/>
    </row>
    <row r="38" spans="1:6" s="7" customFormat="1">
      <c r="A38" s="6" t="s">
        <v>52</v>
      </c>
      <c r="B38" s="2" t="s">
        <v>53</v>
      </c>
      <c r="C38" s="3" t="s">
        <v>8</v>
      </c>
      <c r="D38" s="3">
        <v>442.99</v>
      </c>
      <c r="E38" s="38"/>
      <c r="F38" s="10"/>
    </row>
    <row r="39" spans="1:6" s="7" customFormat="1" ht="31.5">
      <c r="A39" s="6" t="s">
        <v>54</v>
      </c>
      <c r="B39" s="2" t="s">
        <v>55</v>
      </c>
      <c r="C39" s="3" t="s">
        <v>8</v>
      </c>
      <c r="D39" s="3">
        <v>133.78</v>
      </c>
      <c r="E39" s="38"/>
      <c r="F39" s="10"/>
    </row>
    <row r="40" spans="1:6" s="7" customFormat="1" ht="78.75">
      <c r="A40" s="6" t="s">
        <v>56</v>
      </c>
      <c r="B40" s="2" t="s">
        <v>57</v>
      </c>
      <c r="C40" s="3" t="s">
        <v>8</v>
      </c>
      <c r="D40" s="3">
        <v>0</v>
      </c>
      <c r="E40" s="38"/>
      <c r="F40" s="10"/>
    </row>
    <row r="41" spans="1:6" s="7" customFormat="1" ht="31.5">
      <c r="A41" s="6" t="s">
        <v>137</v>
      </c>
      <c r="B41" s="2" t="s">
        <v>138</v>
      </c>
      <c r="C41" s="3" t="s">
        <v>8</v>
      </c>
      <c r="D41" s="3">
        <v>73.650000000000006</v>
      </c>
      <c r="E41" s="38"/>
      <c r="F41" s="10"/>
    </row>
    <row r="42" spans="1:6" s="7" customFormat="1" ht="31.5">
      <c r="A42" s="6" t="s">
        <v>5</v>
      </c>
      <c r="B42" s="2" t="s">
        <v>58</v>
      </c>
      <c r="C42" s="3" t="s">
        <v>8</v>
      </c>
      <c r="D42" s="24">
        <v>0</v>
      </c>
      <c r="E42" s="38"/>
      <c r="F42" s="10"/>
    </row>
    <row r="43" spans="1:6" s="7" customFormat="1" ht="31.5">
      <c r="A43" s="6" t="s">
        <v>6</v>
      </c>
      <c r="B43" s="2" t="s">
        <v>59</v>
      </c>
      <c r="C43" s="3" t="s">
        <v>8</v>
      </c>
      <c r="D43" s="25">
        <v>0</v>
      </c>
      <c r="E43" s="38"/>
      <c r="F43" s="10"/>
    </row>
    <row r="44" spans="1:6" s="7" customFormat="1" ht="94.5">
      <c r="A44" s="6" t="s">
        <v>60</v>
      </c>
      <c r="B44" s="2" t="s">
        <v>61</v>
      </c>
      <c r="C44" s="3" t="s">
        <v>8</v>
      </c>
      <c r="D44" s="25">
        <v>0</v>
      </c>
      <c r="E44" s="38"/>
      <c r="F44" s="10"/>
    </row>
    <row r="45" spans="1:6" s="7" customFormat="1" ht="31.5">
      <c r="A45" s="6" t="s">
        <v>87</v>
      </c>
      <c r="B45" s="2" t="s">
        <v>96</v>
      </c>
      <c r="C45" s="3" t="s">
        <v>8</v>
      </c>
      <c r="D45" s="3">
        <v>0</v>
      </c>
      <c r="E45" s="38"/>
      <c r="F45" s="10"/>
    </row>
    <row r="46" spans="1:6" s="7" customFormat="1" ht="31.5">
      <c r="A46" s="6" t="s">
        <v>97</v>
      </c>
      <c r="B46" s="2" t="s">
        <v>98</v>
      </c>
      <c r="C46" s="3" t="s">
        <v>8</v>
      </c>
      <c r="D46" s="3">
        <v>0</v>
      </c>
      <c r="E46" s="38"/>
      <c r="F46" s="10"/>
    </row>
    <row r="47" spans="1:6" s="7" customFormat="1" ht="31.5">
      <c r="A47" s="6" t="s">
        <v>99</v>
      </c>
      <c r="B47" s="2" t="s">
        <v>100</v>
      </c>
      <c r="C47" s="3" t="s">
        <v>8</v>
      </c>
      <c r="D47" s="3">
        <v>0</v>
      </c>
      <c r="E47" s="38"/>
      <c r="F47" s="10"/>
    </row>
    <row r="48" spans="1:6" s="7" customFormat="1">
      <c r="A48" s="6" t="s">
        <v>62</v>
      </c>
      <c r="B48" s="2" t="s">
        <v>63</v>
      </c>
      <c r="C48" s="3" t="s">
        <v>64</v>
      </c>
      <c r="D48" s="3">
        <v>87.784999999999997</v>
      </c>
      <c r="E48" s="39"/>
      <c r="F48" s="10"/>
    </row>
    <row r="49" spans="1:6" s="7" customFormat="1">
      <c r="A49" s="6" t="s">
        <v>65</v>
      </c>
      <c r="B49" s="2" t="s">
        <v>66</v>
      </c>
      <c r="C49" s="3" t="s">
        <v>64</v>
      </c>
      <c r="D49" s="26">
        <f>D50+D51</f>
        <v>1.069</v>
      </c>
      <c r="E49" s="39">
        <f>E50+E51</f>
        <v>0</v>
      </c>
      <c r="F49" s="10"/>
    </row>
    <row r="50" spans="1:6" s="7" customFormat="1">
      <c r="A50" s="6" t="s">
        <v>101</v>
      </c>
      <c r="B50" s="2" t="s">
        <v>12</v>
      </c>
      <c r="C50" s="3" t="s">
        <v>64</v>
      </c>
      <c r="D50" s="3">
        <v>0</v>
      </c>
      <c r="E50" s="38"/>
      <c r="F50" s="10"/>
    </row>
    <row r="51" spans="1:6" s="7" customFormat="1">
      <c r="A51" s="6" t="s">
        <v>102</v>
      </c>
      <c r="B51" s="2" t="s">
        <v>14</v>
      </c>
      <c r="C51" s="3" t="s">
        <v>64</v>
      </c>
      <c r="D51" s="23">
        <f>D18</f>
        <v>1.069</v>
      </c>
      <c r="E51" s="38"/>
      <c r="F51" s="10"/>
    </row>
    <row r="52" spans="1:6" s="7" customFormat="1" ht="31.5">
      <c r="A52" s="6" t="s">
        <v>67</v>
      </c>
      <c r="B52" s="2" t="s">
        <v>68</v>
      </c>
      <c r="C52" s="3" t="s">
        <v>64</v>
      </c>
      <c r="D52" s="3">
        <v>0</v>
      </c>
      <c r="E52" s="38"/>
      <c r="F52" s="10"/>
    </row>
    <row r="53" spans="1:6" s="7" customFormat="1" ht="31.5">
      <c r="A53" s="6" t="s">
        <v>69</v>
      </c>
      <c r="B53" s="2" t="s">
        <v>70</v>
      </c>
      <c r="C53" s="3" t="s">
        <v>64</v>
      </c>
      <c r="D53" s="36">
        <v>73.23</v>
      </c>
      <c r="E53" s="39">
        <f>E54+E55</f>
        <v>0</v>
      </c>
      <c r="F53" s="10"/>
    </row>
    <row r="54" spans="1:6" s="7" customFormat="1">
      <c r="A54" s="6" t="s">
        <v>103</v>
      </c>
      <c r="B54" s="2" t="s">
        <v>71</v>
      </c>
      <c r="C54" s="3" t="s">
        <v>64</v>
      </c>
      <c r="D54" s="3">
        <v>20.024999999999999</v>
      </c>
      <c r="E54" s="38"/>
      <c r="F54" s="10"/>
    </row>
    <row r="55" spans="1:6" s="7" customFormat="1">
      <c r="A55" s="6" t="s">
        <v>104</v>
      </c>
      <c r="B55" s="2" t="s">
        <v>72</v>
      </c>
      <c r="C55" s="3" t="s">
        <v>64</v>
      </c>
      <c r="D55" s="23">
        <f>D53-D54</f>
        <v>53.205000000000005</v>
      </c>
      <c r="E55" s="38"/>
      <c r="F55" s="10"/>
    </row>
    <row r="56" spans="1:6" s="7" customFormat="1">
      <c r="A56" s="6" t="s">
        <v>73</v>
      </c>
      <c r="B56" s="2" t="s">
        <v>74</v>
      </c>
      <c r="C56" s="3" t="s">
        <v>75</v>
      </c>
      <c r="D56" s="23">
        <v>15.624000000000001</v>
      </c>
      <c r="E56" s="38"/>
      <c r="F56" s="10"/>
    </row>
    <row r="57" spans="1:6" s="7" customFormat="1" ht="31.5">
      <c r="A57" s="6" t="s">
        <v>76</v>
      </c>
      <c r="B57" s="2" t="s">
        <v>77</v>
      </c>
      <c r="C57" s="3" t="s">
        <v>78</v>
      </c>
      <c r="D57" s="3">
        <v>24.481999999999999</v>
      </c>
      <c r="E57" s="38"/>
      <c r="F57" s="10"/>
    </row>
    <row r="58" spans="1:6" s="7" customFormat="1">
      <c r="A58" s="6" t="s">
        <v>79</v>
      </c>
      <c r="B58" s="2" t="s">
        <v>80</v>
      </c>
      <c r="C58" s="3" t="s">
        <v>81</v>
      </c>
      <c r="D58" s="3">
        <v>13</v>
      </c>
      <c r="E58" s="38"/>
      <c r="F58" s="10"/>
    </row>
    <row r="59" spans="1:6" s="7" customFormat="1" ht="31.5">
      <c r="A59" s="6" t="s">
        <v>82</v>
      </c>
      <c r="B59" s="2" t="s">
        <v>83</v>
      </c>
      <c r="C59" s="3" t="s">
        <v>81</v>
      </c>
      <c r="D59" s="3">
        <v>0</v>
      </c>
      <c r="E59" s="38"/>
      <c r="F59" s="10"/>
    </row>
    <row r="60" spans="1:6" s="7" customFormat="1" ht="63">
      <c r="A60" s="6" t="s">
        <v>105</v>
      </c>
      <c r="B60" s="2" t="s">
        <v>106</v>
      </c>
      <c r="C60" s="3" t="s">
        <v>84</v>
      </c>
      <c r="D60" s="23">
        <f>(D22)/D48</f>
        <v>3.282075525431452</v>
      </c>
      <c r="E60" s="38"/>
      <c r="F60" s="10"/>
    </row>
    <row r="61" spans="1:6" s="7" customFormat="1" ht="31.5">
      <c r="A61" s="6" t="s">
        <v>107</v>
      </c>
      <c r="B61" s="2" t="s">
        <v>85</v>
      </c>
      <c r="C61" s="3" t="s">
        <v>64</v>
      </c>
      <c r="D61" s="3">
        <v>3.3969999999999998</v>
      </c>
      <c r="E61" s="37"/>
      <c r="F61" s="10"/>
    </row>
    <row r="62" spans="1:6" s="7" customFormat="1" ht="31.5">
      <c r="A62" s="6" t="s">
        <v>108</v>
      </c>
      <c r="B62" s="2" t="s">
        <v>86</v>
      </c>
      <c r="C62" s="3" t="s">
        <v>64</v>
      </c>
      <c r="D62" s="24">
        <v>0.79</v>
      </c>
      <c r="E62" s="29"/>
      <c r="F62" s="10"/>
    </row>
    <row r="63" spans="1:6" s="7" customFormat="1" ht="94.5">
      <c r="A63" s="6" t="s">
        <v>109</v>
      </c>
      <c r="B63" s="2" t="s">
        <v>110</v>
      </c>
      <c r="C63" s="3" t="s">
        <v>75</v>
      </c>
      <c r="D63" s="3">
        <v>0</v>
      </c>
      <c r="E63" s="29"/>
      <c r="F63" s="10"/>
    </row>
    <row r="64" spans="1:6" s="7" customFormat="1">
      <c r="A64" s="54" t="s">
        <v>123</v>
      </c>
      <c r="B64" s="16" t="s">
        <v>111</v>
      </c>
      <c r="C64" s="67">
        <v>0</v>
      </c>
      <c r="D64" s="67"/>
      <c r="E64" s="67"/>
      <c r="F64" s="67"/>
    </row>
    <row r="65" spans="1:6" s="7" customFormat="1">
      <c r="A65" s="54"/>
      <c r="B65" s="16" t="s">
        <v>112</v>
      </c>
      <c r="C65" s="67"/>
      <c r="D65" s="67"/>
      <c r="E65" s="67"/>
      <c r="F65" s="67"/>
    </row>
    <row r="66" spans="1:6" s="7" customFormat="1">
      <c r="A66" s="54"/>
      <c r="B66" s="16" t="s">
        <v>113</v>
      </c>
      <c r="C66" s="67"/>
      <c r="D66" s="67"/>
      <c r="E66" s="67"/>
      <c r="F66" s="67"/>
    </row>
    <row r="67" spans="1:6" s="7" customFormat="1">
      <c r="A67" s="17"/>
      <c r="B67" s="18"/>
      <c r="C67" s="17"/>
      <c r="D67" s="17"/>
      <c r="E67" s="11"/>
    </row>
    <row r="68" spans="1:6" s="7" customFormat="1">
      <c r="A68" s="71" t="s">
        <v>125</v>
      </c>
      <c r="B68" s="71"/>
      <c r="C68" s="71"/>
      <c r="D68" s="71"/>
      <c r="E68" s="71"/>
      <c r="F68" s="71"/>
    </row>
    <row r="69" spans="1:6" s="7" customFormat="1">
      <c r="A69" s="55"/>
      <c r="B69" s="55"/>
      <c r="C69" s="55"/>
      <c r="D69" s="55"/>
      <c r="E69" s="55"/>
      <c r="F69" s="55"/>
    </row>
    <row r="70" spans="1:6" s="7" customFormat="1">
      <c r="A70" s="68" t="s">
        <v>124</v>
      </c>
      <c r="B70" s="68"/>
      <c r="C70" s="68"/>
      <c r="D70" s="68"/>
      <c r="E70" s="68"/>
      <c r="F70" s="68"/>
    </row>
    <row r="71" spans="1:6">
      <c r="A71" s="19"/>
      <c r="B71" s="19"/>
      <c r="C71" s="19"/>
      <c r="D71" s="19"/>
      <c r="E71" s="19"/>
      <c r="F71" s="19"/>
    </row>
    <row r="72" spans="1:6">
      <c r="A72" s="19"/>
      <c r="B72" s="19"/>
      <c r="C72" s="19"/>
      <c r="D72" s="19"/>
      <c r="E72" s="19"/>
      <c r="F72" s="19"/>
    </row>
    <row r="73" spans="1:6">
      <c r="A73" s="19"/>
      <c r="B73" s="19"/>
      <c r="C73" s="19"/>
      <c r="D73" s="19"/>
      <c r="E73" s="19"/>
      <c r="F73" s="19"/>
    </row>
    <row r="74" spans="1:6">
      <c r="A74" s="19"/>
      <c r="B74" s="19"/>
      <c r="C74" s="19"/>
      <c r="D74" s="19"/>
      <c r="E74" s="19"/>
      <c r="F74" s="19"/>
    </row>
    <row r="75" spans="1:6">
      <c r="A75" s="19"/>
      <c r="B75" s="19"/>
      <c r="C75" s="19"/>
      <c r="D75" s="19"/>
      <c r="E75" s="19"/>
      <c r="F75" s="19"/>
    </row>
  </sheetData>
  <mergeCells count="8">
    <mergeCell ref="A68:F68"/>
    <mergeCell ref="A70:F70"/>
    <mergeCell ref="A3:F3"/>
    <mergeCell ref="B4:E4"/>
    <mergeCell ref="B5:E5"/>
    <mergeCell ref="D7:E7"/>
    <mergeCell ref="D10:F10"/>
    <mergeCell ref="C64:F66"/>
  </mergeCells>
  <dataValidations count="1">
    <dataValidation type="decimal" allowBlank="1" showInputMessage="1" showErrorMessage="1" sqref="E11:E63 D49 D53 D21">
      <formula1>-999999999999999</formula1>
      <formula2>999999999999999</formula2>
    </dataValidation>
  </dataValidations>
  <pageMargins left="0.7" right="0.16" top="0.75" bottom="0.3" header="0.3" footer="0.1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5</vt:i4>
      </vt:variant>
    </vt:vector>
  </HeadingPairs>
  <TitlesOfParts>
    <vt:vector size="12" baseType="lpstr">
      <vt:lpstr>фин-хоз деят 2010</vt:lpstr>
      <vt:lpstr>2011</vt:lpstr>
      <vt:lpstr>2012</vt:lpstr>
      <vt:lpstr>2013</vt:lpstr>
      <vt:lpstr>2014</vt:lpstr>
      <vt:lpstr>2015</vt:lpstr>
      <vt:lpstr>2016</vt:lpstr>
      <vt:lpstr>'2013'!Область_печати</vt:lpstr>
      <vt:lpstr>'2014'!Область_печати</vt:lpstr>
      <vt:lpstr>'2015'!Область_печати</vt:lpstr>
      <vt:lpstr>'2016'!Область_печати</vt:lpstr>
      <vt:lpstr>'фин-хоз деят 2010'!Область_печати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Bazarnaya</dc:creator>
  <cp:lastModifiedBy>Экономист</cp:lastModifiedBy>
  <cp:lastPrinted>2016-02-24T07:51:08Z</cp:lastPrinted>
  <dcterms:created xsi:type="dcterms:W3CDTF">2010-05-25T03:00:19Z</dcterms:created>
  <dcterms:modified xsi:type="dcterms:W3CDTF">2016-02-24T07:51:19Z</dcterms:modified>
</cp:coreProperties>
</file>