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90" yWindow="30" windowWidth="15480" windowHeight="10155" tabRatio="779" activeTab="6"/>
  </bookViews>
  <sheets>
    <sheet name="фин-хоз деят 2010" sheetId="16" r:id="rId1"/>
    <sheet name="2011" sheetId="17" r:id="rId2"/>
    <sheet name="2012" sheetId="18" r:id="rId3"/>
    <sheet name="2013" sheetId="19" r:id="rId4"/>
    <sheet name="2014" sheetId="20" r:id="rId5"/>
    <sheet name="2015" sheetId="21" r:id="rId6"/>
    <sheet name="2016" sheetId="22" r:id="rId7"/>
  </sheets>
  <externalReferences>
    <externalReference r:id="rId8"/>
  </externalReferences>
  <definedNames>
    <definedName name="kind_of_activity">[1]TEHSHEET!$B$19:$B$23</definedName>
    <definedName name="_xlnm.Print_Area" localSheetId="3">'2013'!$A$1:$F$69</definedName>
    <definedName name="_xlnm.Print_Area" localSheetId="4">'2014'!$A$1:$F$69</definedName>
    <definedName name="_xlnm.Print_Area" localSheetId="5">'2015'!$A$1:$F$70</definedName>
    <definedName name="_xlnm.Print_Area" localSheetId="6">'2016'!$A$1:$F$70</definedName>
    <definedName name="_xlnm.Print_Area" localSheetId="0">'фин-хоз деят 2010'!$A$1:$F$72</definedName>
  </definedNames>
  <calcPr calcId="125725"/>
</workbook>
</file>

<file path=xl/calcChain.xml><?xml version="1.0" encoding="utf-8"?>
<calcChain xmlns="http://schemas.openxmlformats.org/spreadsheetml/2006/main">
  <c r="E60" i="21"/>
  <c r="E42" l="1"/>
  <c r="E35"/>
  <c r="E13"/>
  <c r="D60" i="22"/>
  <c r="D55"/>
  <c r="E53"/>
  <c r="D51"/>
  <c r="E49"/>
  <c r="D49"/>
  <c r="E21"/>
  <c r="D21"/>
  <c r="D19"/>
  <c r="E17"/>
  <c r="E14"/>
  <c r="C9"/>
  <c r="D9" s="1"/>
  <c r="E9" s="1"/>
  <c r="F9" s="1"/>
  <c r="B9"/>
  <c r="E12" i="20"/>
  <c r="E59"/>
  <c r="D21"/>
  <c r="E21"/>
  <c r="D60" i="21"/>
  <c r="D55"/>
  <c r="D19"/>
  <c r="E53"/>
  <c r="D51"/>
  <c r="E49"/>
  <c r="D49"/>
  <c r="E21"/>
  <c r="D21"/>
  <c r="E17"/>
  <c r="B9"/>
  <c r="C9"/>
  <c r="D9"/>
  <c r="E9"/>
  <c r="F9"/>
  <c r="E59" i="19"/>
  <c r="D59"/>
  <c r="E54"/>
  <c r="D50"/>
  <c r="E48"/>
  <c r="D48"/>
  <c r="E21"/>
  <c r="E19"/>
  <c r="E17"/>
  <c r="E14"/>
  <c r="B9"/>
  <c r="C9"/>
  <c r="D9"/>
  <c r="E9"/>
  <c r="F9"/>
  <c r="D59" i="20"/>
  <c r="D13"/>
  <c r="E52"/>
  <c r="D50"/>
  <c r="E48"/>
  <c r="D48"/>
  <c r="E17"/>
  <c r="C9"/>
  <c r="D9"/>
  <c r="E9"/>
  <c r="F9"/>
  <c r="B9"/>
  <c r="E59" i="18"/>
  <c r="D59"/>
  <c r="E52"/>
  <c r="E50"/>
  <c r="D50"/>
  <c r="E48"/>
  <c r="D48"/>
  <c r="E21"/>
  <c r="E17"/>
  <c r="E14"/>
  <c r="B9"/>
  <c r="C9"/>
  <c r="D9"/>
  <c r="E9"/>
  <c r="F9"/>
  <c r="D59" i="17"/>
  <c r="E59"/>
  <c r="E50"/>
  <c r="E21"/>
  <c r="E17"/>
  <c r="E52"/>
  <c r="D52"/>
  <c r="E48"/>
  <c r="D48"/>
  <c r="D21"/>
  <c r="D19"/>
  <c r="E14"/>
  <c r="B9"/>
  <c r="C9"/>
  <c r="D9"/>
  <c r="E9"/>
  <c r="F9"/>
  <c r="E59" i="16"/>
  <c r="D59"/>
  <c r="E52"/>
  <c r="D52"/>
  <c r="E48"/>
  <c r="E21"/>
  <c r="D21"/>
  <c r="E17"/>
  <c r="E14"/>
  <c r="B9"/>
  <c r="C9"/>
  <c r="D9"/>
  <c r="E9"/>
  <c r="F9"/>
  <c r="E19" i="17"/>
  <c r="E41" i="20" l="1"/>
</calcChain>
</file>

<file path=xl/sharedStrings.xml><?xml version="1.0" encoding="utf-8"?>
<sst xmlns="http://schemas.openxmlformats.org/spreadsheetml/2006/main" count="1227" uniqueCount="140">
  <si>
    <t>№ п/п</t>
  </si>
  <si>
    <t>Наименование показателя</t>
  </si>
  <si>
    <t>Единица измерения</t>
  </si>
  <si>
    <t>1</t>
  </si>
  <si>
    <t>2</t>
  </si>
  <si>
    <t>4</t>
  </si>
  <si>
    <t>5</t>
  </si>
  <si>
    <t>x</t>
  </si>
  <si>
    <t>тыс.руб.</t>
  </si>
  <si>
    <t>Себестоимость производимых товаров (оказываемых услуг) по регулируемому виду деятельности, в том числе:</t>
  </si>
  <si>
    <t>3.1</t>
  </si>
  <si>
    <t>3.1.1</t>
  </si>
  <si>
    <t xml:space="preserve">   технического качества</t>
  </si>
  <si>
    <t>3.1.2</t>
  </si>
  <si>
    <t xml:space="preserve">   питьевого качества</t>
  </si>
  <si>
    <t>3.2</t>
  </si>
  <si>
    <t>Расходы на покупаемую электрическую энергию (мощность), потребляемую оборудованием, используемым в технологическом процессе:</t>
  </si>
  <si>
    <t>3.2.1</t>
  </si>
  <si>
    <t xml:space="preserve">   средневзвешенная стоимости 1 кВт*ч</t>
  </si>
  <si>
    <t>руб./ кВтч</t>
  </si>
  <si>
    <t>3.2.2</t>
  </si>
  <si>
    <t xml:space="preserve">   объем приобретенной электрической энергии</t>
  </si>
  <si>
    <t>тыс.кВтч</t>
  </si>
  <si>
    <t>3.3</t>
  </si>
  <si>
    <t>3.4</t>
  </si>
  <si>
    <t>Расходы на оплату труда основного производственного персонала</t>
  </si>
  <si>
    <t>3.4.1.</t>
  </si>
  <si>
    <t>чел.</t>
  </si>
  <si>
    <t>3.5</t>
  </si>
  <si>
    <t>Отчисления на социальные нужды основного производственного персонала</t>
  </si>
  <si>
    <t>3.6</t>
  </si>
  <si>
    <t>Расходы на амортизацию основных производственных средств</t>
  </si>
  <si>
    <t>3.7</t>
  </si>
  <si>
    <t>Расходы на аренду имущества, используемого в технологическом процессе</t>
  </si>
  <si>
    <t>3.8</t>
  </si>
  <si>
    <t>Общепроизводственные (цеховые) расходы, в том числе:</t>
  </si>
  <si>
    <t>3.8.1.</t>
  </si>
  <si>
    <t xml:space="preserve">   расходы на оплату труда цехового персонала</t>
  </si>
  <si>
    <t>3.8.2.</t>
  </si>
  <si>
    <t xml:space="preserve">  отчисления на социальные нужды цехового  персонала</t>
  </si>
  <si>
    <t>3.9</t>
  </si>
  <si>
    <t xml:space="preserve">Общехозяйственные (управленческие) расходы, в том числе: </t>
  </si>
  <si>
    <t>3.9.1.</t>
  </si>
  <si>
    <t xml:space="preserve">   расходы на оплату труда </t>
  </si>
  <si>
    <t>3.9.2.</t>
  </si>
  <si>
    <t xml:space="preserve">   отчисления на социальные нужды </t>
  </si>
  <si>
    <t>3.10</t>
  </si>
  <si>
    <t>Ремонт и техническое обслуживание основных средств, в том числе:</t>
  </si>
  <si>
    <t>3.10.1.</t>
  </si>
  <si>
    <t xml:space="preserve">   капитальный ремонт основных средств</t>
  </si>
  <si>
    <t>3.10.2.</t>
  </si>
  <si>
    <t xml:space="preserve">   текущий ремонт основных средств</t>
  </si>
  <si>
    <t>3.10.3.</t>
  </si>
  <si>
    <t xml:space="preserve">   заработная плата ремонтного персонала</t>
  </si>
  <si>
    <t>3.10.4.</t>
  </si>
  <si>
    <t xml:space="preserve">   отчисления на социальные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</si>
  <si>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</si>
  <si>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</si>
  <si>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t>
  </si>
  <si>
    <t>Чистая прибыль по регулируемому виду деятельности , в том числе:</t>
  </si>
  <si>
    <t>5.1.</t>
  </si>
  <si>
    <t xml:space="preserve">   размер чистой прибыли,  расходуемой на финансирование мероприятий, предусмотренных инвестиционной программой регулируемой организации по развитию системы холодного водоснабжения</t>
  </si>
  <si>
    <t>7</t>
  </si>
  <si>
    <t>Поднято воды.</t>
  </si>
  <si>
    <t>тыс.куб.м</t>
  </si>
  <si>
    <t>8</t>
  </si>
  <si>
    <t>Получено воды со стороны, в том числе:</t>
  </si>
  <si>
    <t>9</t>
  </si>
  <si>
    <t>Объем воды, пропущенной через очистные сооружения</t>
  </si>
  <si>
    <t>10</t>
  </si>
  <si>
    <t>Объем отпущенной потребителям воды, в том числе:</t>
  </si>
  <si>
    <t xml:space="preserve">   по приборам учета</t>
  </si>
  <si>
    <t xml:space="preserve">   по нормативам потребления</t>
  </si>
  <si>
    <t>11</t>
  </si>
  <si>
    <t xml:space="preserve">Потери воды в сетях </t>
  </si>
  <si>
    <t>%</t>
  </si>
  <si>
    <t>12</t>
  </si>
  <si>
    <t>Протяженность водопроводных сетей (в однотрубном исчислении)</t>
  </si>
  <si>
    <t>км</t>
  </si>
  <si>
    <t>13</t>
  </si>
  <si>
    <t>Количество скважин</t>
  </si>
  <si>
    <t>ед.</t>
  </si>
  <si>
    <t>14</t>
  </si>
  <si>
    <t>Количество подкачивающих насосных станций</t>
  </si>
  <si>
    <t>кВт·ч/куб.м</t>
  </si>
  <si>
    <t>Расход воды на собственные нужды предприятия, в том числе:</t>
  </si>
  <si>
    <t xml:space="preserve">   расход воды на хозяйственно-бытовые нужды предприятия</t>
  </si>
  <si>
    <t>6</t>
  </si>
  <si>
    <t xml:space="preserve">Вид регулируемой деятельности </t>
  </si>
  <si>
    <t>Расходы на оплату покупной холодной воды, в том числе:</t>
  </si>
  <si>
    <t>объем холодной воды</t>
  </si>
  <si>
    <t>тыс. м3</t>
  </si>
  <si>
    <t xml:space="preserve">тариф </t>
  </si>
  <si>
    <t>руб./м3</t>
  </si>
  <si>
    <t>Примечание</t>
  </si>
  <si>
    <t>Выручка от регулируемой деятельности</t>
  </si>
  <si>
    <t xml:space="preserve">Изменение стоимости основных фондов, в том числе: </t>
  </si>
  <si>
    <t>6.1.</t>
  </si>
  <si>
    <t xml:space="preserve">    за счет ввода  основных фондов  в эксплуатацию</t>
  </si>
  <si>
    <t>6.2.</t>
  </si>
  <si>
    <t xml:space="preserve">    за счет вывода основных фондов   из эксплуатации</t>
  </si>
  <si>
    <t>8.1</t>
  </si>
  <si>
    <t>8.2</t>
  </si>
  <si>
    <t>10.1</t>
  </si>
  <si>
    <t>10.2</t>
  </si>
  <si>
    <t>16</t>
  </si>
  <si>
    <t>Удельный расход электроэнергии на подачу воды в сеть (учитывать электроэнергию всех насосных и подкачивающих станций)</t>
  </si>
  <si>
    <t>17</t>
  </si>
  <si>
    <t>17.1</t>
  </si>
  <si>
    <t>18</t>
  </si>
  <si>
    <t>Показатель использования производственных объектов (по объему  перекачки) по отношению к пиковому дню отчетного года (отношение установленной мощности к наибольшему водопотреблению)</t>
  </si>
  <si>
    <t>Годовая бухгалтерская отчетность</t>
  </si>
  <si>
    <t>форма № 1- бухгалтерский баланс</t>
  </si>
  <si>
    <t>форма № 2 - отчет о прибылях и убытках</t>
  </si>
  <si>
    <t>форма № 3 - отчет об изменении капитала</t>
  </si>
  <si>
    <t>форма № 4 - отчет о движении денежных средств</t>
  </si>
  <si>
    <t>форма № 5 - приложение к балансу</t>
  </si>
  <si>
    <t>Плановый показатель</t>
  </si>
  <si>
    <t>Фактический  показатель</t>
  </si>
  <si>
    <t>Форма 2-вс</t>
  </si>
  <si>
    <t>среднесписочная численность основного производственного персонала (человек)</t>
  </si>
  <si>
    <t>(наименование организации)</t>
  </si>
  <si>
    <t>Значение показателя*</t>
  </si>
  <si>
    <t>19 **</t>
  </si>
  <si>
    <t>**данная информация раскрывается  регулируемыми организациями , если выручка от регулируемой деятельности превышает 80 % совокупной выручки за отчетный год</t>
  </si>
  <si>
    <t>*Плановые показатели раскрываются не позднее 30 дней со дня принятия решения об установлении тарифа (надбавки), фактические показатели - не позднее 30 дней со дня сдачи годового бухгалтерского баланса</t>
  </si>
  <si>
    <t>Расходы на химреагенты, используемые в технологическом процессе</t>
  </si>
  <si>
    <t>ООО "ЖКК Солянский"</t>
  </si>
  <si>
    <t>Услуги холодного водоснабжения</t>
  </si>
  <si>
    <t xml:space="preserve"> </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</si>
  <si>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2010 год</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</si>
  <si>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2011 год</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</si>
  <si>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2012 год</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</si>
  <si>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2013 год</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</si>
  <si>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2014 год</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</si>
  <si>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(налог, анализ качества воды)</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</si>
  <si>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2015 год</t>
  </si>
  <si>
    <t>3.12</t>
  </si>
  <si>
    <t>Расходы, связанные с уплатой нологов и сборов</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</si>
  <si>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услуг холодного водоснабжения на 2016 год</t>
  </si>
</sst>
</file>

<file path=xl/styles.xml><?xml version="1.0" encoding="utf-8"?>
<styleSheet xmlns="http://schemas.openxmlformats.org/spreadsheetml/2006/main">
  <numFmts count="4">
    <numFmt numFmtId="164" formatCode="0.000"/>
    <numFmt numFmtId="165" formatCode="0.0000"/>
    <numFmt numFmtId="166" formatCode="#,##0.000"/>
    <numFmt numFmtId="167" formatCode="0.0"/>
  </numFmts>
  <fonts count="8">
    <font>
      <sz val="10"/>
      <name val="Arial Cyr"/>
      <charset val="204"/>
    </font>
    <font>
      <sz val="11"/>
      <color indexed="8"/>
      <name val="Calibri"/>
      <family val="2"/>
      <charset val="204"/>
    </font>
    <font>
      <b/>
      <sz val="14"/>
      <name val="Times New Roman"/>
      <family val="1"/>
      <charset val="204"/>
    </font>
    <font>
      <b/>
      <sz val="16"/>
      <name val="Times New Roman"/>
      <family val="1"/>
      <charset val="204"/>
    </font>
    <font>
      <sz val="10"/>
      <name val="Times New Roman"/>
      <family val="1"/>
      <charset val="204"/>
    </font>
    <font>
      <sz val="12"/>
      <name val="Times New Roman"/>
      <family val="1"/>
      <charset val="204"/>
    </font>
    <font>
      <b/>
      <sz val="12"/>
      <name val="Times New Roman"/>
      <family val="1"/>
      <charset val="204"/>
    </font>
    <font>
      <sz val="9"/>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5" fillId="0" borderId="0" xfId="0" applyFont="1"/>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2" borderId="0" xfId="0" applyFont="1" applyFill="1" applyBorder="1" applyAlignment="1" applyProtection="1">
      <alignment horizontal="center" wrapText="1"/>
    </xf>
    <xf numFmtId="49" fontId="5" fillId="0" borderId="1" xfId="0" applyNumberFormat="1" applyFont="1" applyFill="1" applyBorder="1" applyAlignment="1" applyProtection="1">
      <alignment horizontal="center" vertical="center"/>
    </xf>
    <xf numFmtId="0" fontId="5" fillId="0" borderId="0" xfId="0" applyFont="1" applyFill="1"/>
    <xf numFmtId="4" fontId="5"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 xfId="0" applyFont="1" applyFill="1" applyBorder="1"/>
    <xf numFmtId="0" fontId="4" fillId="0" borderId="0" xfId="0" applyFont="1" applyFill="1"/>
    <xf numFmtId="0" fontId="5" fillId="0" borderId="0" xfId="0" applyFont="1" applyAlignment="1">
      <alignment horizontal="center"/>
    </xf>
    <xf numFmtId="0" fontId="5" fillId="0" borderId="0" xfId="0" applyFont="1" applyAlignment="1">
      <alignment wrapText="1"/>
    </xf>
    <xf numFmtId="0" fontId="2" fillId="0" borderId="0" xfId="0" applyFont="1" applyAlignment="1">
      <alignment horizontal="right"/>
    </xf>
    <xf numFmtId="0" fontId="5" fillId="0" borderId="1" xfId="0" applyFont="1" applyFill="1" applyBorder="1" applyAlignment="1">
      <alignment horizontal="center"/>
    </xf>
    <xf numFmtId="0" fontId="5" fillId="0" borderId="1" xfId="0" applyFont="1" applyFill="1" applyBorder="1" applyAlignment="1">
      <alignment wrapText="1"/>
    </xf>
    <xf numFmtId="0" fontId="4" fillId="0" borderId="0" xfId="0" applyFont="1" applyFill="1" applyAlignment="1">
      <alignment horizontal="center"/>
    </xf>
    <xf numFmtId="0" fontId="4" fillId="0" borderId="0" xfId="0" applyFont="1" applyFill="1" applyAlignment="1">
      <alignment wrapText="1"/>
    </xf>
    <xf numFmtId="0" fontId="5" fillId="0" borderId="0" xfId="0" applyFont="1" applyFill="1" applyBorder="1" applyAlignment="1">
      <alignment vertical="center" wrapText="1"/>
    </xf>
    <xf numFmtId="0" fontId="3" fillId="0"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wrapText="1"/>
    </xf>
    <xf numFmtId="0" fontId="5" fillId="2" borderId="0" xfId="0" applyFont="1" applyFill="1" applyBorder="1" applyAlignment="1" applyProtection="1">
      <alignment horizontal="left" wrapText="1"/>
    </xf>
    <xf numFmtId="164" fontId="5" fillId="0" borderId="1" xfId="0" applyNumberFormat="1"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167" fontId="5" fillId="0" borderId="1"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xf>
    <xf numFmtId="165" fontId="5" fillId="0" borderId="1" xfId="0" applyNumberFormat="1" applyFont="1" applyFill="1" applyBorder="1" applyAlignment="1" applyProtection="1">
      <alignment horizontal="center" vertical="center"/>
      <protection locked="0"/>
    </xf>
    <xf numFmtId="4" fontId="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horizontal="center" vertical="center" wrapText="1"/>
    </xf>
    <xf numFmtId="166" fontId="5"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vertical="center"/>
    </xf>
    <xf numFmtId="165" fontId="5" fillId="0" borderId="1" xfId="0" applyNumberFormat="1" applyFont="1" applyFill="1" applyBorder="1" applyAlignment="1" applyProtection="1">
      <alignment vertical="center"/>
      <protection locked="0"/>
    </xf>
    <xf numFmtId="165" fontId="5" fillId="0" borderId="1" xfId="0" applyNumberFormat="1" applyFont="1" applyFill="1" applyBorder="1" applyAlignment="1" applyProtection="1">
      <alignment vertical="center"/>
    </xf>
    <xf numFmtId="2" fontId="5" fillId="0" borderId="1" xfId="0" applyNumberFormat="1" applyFont="1" applyFill="1" applyBorder="1" applyAlignment="1" applyProtection="1">
      <alignment vertical="center"/>
      <protection locked="0"/>
    </xf>
    <xf numFmtId="0" fontId="5" fillId="0" borderId="1" xfId="0" applyFont="1" applyFill="1" applyBorder="1" applyAlignment="1">
      <alignment horizontal="center"/>
    </xf>
    <xf numFmtId="0" fontId="5" fillId="2" borderId="0" xfId="0" applyFont="1" applyFill="1" applyBorder="1" applyAlignment="1" applyProtection="1">
      <alignment horizontal="left" wrapText="1"/>
    </xf>
    <xf numFmtId="1" fontId="5" fillId="0" borderId="1" xfId="0" applyNumberFormat="1" applyFont="1" applyFill="1" applyBorder="1" applyAlignment="1" applyProtection="1">
      <alignment vertical="center"/>
      <protection locked="0"/>
    </xf>
    <xf numFmtId="0" fontId="5" fillId="0" borderId="1" xfId="0" applyFont="1" applyFill="1" applyBorder="1" applyAlignment="1">
      <alignment horizontal="center"/>
    </xf>
    <xf numFmtId="0" fontId="5" fillId="2" borderId="0" xfId="0" applyFont="1" applyFill="1" applyBorder="1" applyAlignment="1" applyProtection="1">
      <alignment horizontal="left" wrapText="1"/>
    </xf>
    <xf numFmtId="0" fontId="7" fillId="0" borderId="1" xfId="0"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0" xfId="0" applyFont="1"/>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0" xfId="0" applyFont="1"/>
    <xf numFmtId="2" fontId="5" fillId="0" borderId="0" xfId="0" applyNumberFormat="1" applyFont="1" applyFill="1"/>
    <xf numFmtId="3"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xf>
    <xf numFmtId="0" fontId="5" fillId="2" borderId="0" xfId="0" applyFont="1" applyFill="1" applyBorder="1" applyAlignment="1" applyProtection="1">
      <alignment horizontal="left" wrapText="1"/>
    </xf>
    <xf numFmtId="0" fontId="5" fillId="4" borderId="1" xfId="0" applyFont="1" applyFill="1" applyBorder="1" applyAlignment="1" applyProtection="1">
      <alignment horizontal="center" vertical="center" wrapText="1"/>
    </xf>
    <xf numFmtId="166" fontId="5" fillId="0" borderId="1" xfId="0" applyNumberFormat="1" applyFont="1" applyFill="1" applyBorder="1" applyAlignment="1" applyProtection="1">
      <alignment vertical="center"/>
      <protection locked="0"/>
    </xf>
    <xf numFmtId="164" fontId="5" fillId="0" borderId="1" xfId="0" applyNumberFormat="1" applyFont="1" applyFill="1" applyBorder="1" applyAlignment="1" applyProtection="1">
      <alignment vertical="center"/>
      <protection locked="0"/>
    </xf>
    <xf numFmtId="0" fontId="7" fillId="0" borderId="0" xfId="0" applyFont="1" applyFill="1"/>
    <xf numFmtId="165" fontId="5" fillId="0" borderId="0" xfId="0" applyNumberFormat="1" applyFont="1" applyFill="1"/>
    <xf numFmtId="166" fontId="5" fillId="0" borderId="1" xfId="0" applyNumberFormat="1" applyFont="1" applyFill="1" applyBorder="1" applyAlignment="1" applyProtection="1">
      <alignment vertical="center"/>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 xfId="0" applyFont="1" applyFill="1" applyBorder="1" applyAlignment="1">
      <alignment horizontal="center"/>
    </xf>
    <xf numFmtId="0" fontId="5" fillId="0" borderId="0" xfId="0" applyFont="1" applyFill="1" applyBorder="1" applyAlignment="1">
      <alignment horizontal="left" vertical="center" wrapText="1"/>
    </xf>
    <xf numFmtId="0" fontId="3" fillId="0" borderId="6" xfId="0" applyFont="1" applyFill="1" applyBorder="1" applyAlignment="1" applyProtection="1">
      <alignment horizontal="center" vertical="center" wrapText="1"/>
    </xf>
    <xf numFmtId="0" fontId="4" fillId="0" borderId="10" xfId="0" applyFont="1" applyFill="1" applyBorder="1" applyAlignment="1" applyProtection="1">
      <alignment horizontal="center" vertical="top" wrapText="1"/>
    </xf>
    <xf numFmtId="0" fontId="5" fillId="2" borderId="0" xfId="0" applyFont="1" applyFill="1" applyBorder="1" applyAlignment="1" applyProtection="1">
      <alignment horizontal="left" wrapText="1"/>
    </xf>
    <xf numFmtId="0" fontId="5" fillId="0" borderId="1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5;&#1043;/&#1044;&#1054;&#1050;&#1059;&#1052;&#1045;&#1053;&#1058;&#1067;/&#1060;&#1057;&#1058;%202011/&#1089;&#1058;&#1040;&#1053;&#1044;&#1040;&#1056;&#1058;&#1067;%20&#1056;&#1040;&#1057;&#1050;&#1056;&#1067;&#1058;&#1048;&#1071;%20&#1048;&#1053;&#1060;&#1054;&#1056;&#1052;&#1040;&#1062;&#1048;&#1048;/JKH.OPEN.INFO.HVS2(v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START"/>
      <sheetName val="REESTR_ORG"/>
      <sheetName val="REESTR"/>
      <sheetName val="TEHSHEET"/>
      <sheetName val="tech"/>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77"/>
  <sheetViews>
    <sheetView view="pageBreakPreview" zoomScaleNormal="100" zoomScaleSheetLayoutView="100" workbookViewId="0">
      <selection activeCell="E19" sqref="E19"/>
    </sheetView>
  </sheetViews>
  <sheetFormatPr defaultRowHeight="15.75"/>
  <cols>
    <col min="1" max="1" width="9.140625" style="12"/>
    <col min="2" max="2" width="45" style="13" customWidth="1"/>
    <col min="3" max="3" width="13.42578125" style="12" customWidth="1"/>
    <col min="4" max="4" width="15" style="12" customWidth="1"/>
    <col min="5" max="5" width="15.140625" style="1" customWidth="1"/>
    <col min="6" max="6" width="20.28515625" style="1" customWidth="1"/>
    <col min="7" max="16384" width="9.140625" style="1"/>
  </cols>
  <sheetData>
    <row r="1" spans="1:8" ht="18.75">
      <c r="F1" s="14" t="s">
        <v>119</v>
      </c>
    </row>
    <row r="2" spans="1:8" ht="19.5" thickBot="1">
      <c r="F2" s="14"/>
    </row>
    <row r="3" spans="1:8" ht="75.75" customHeight="1" thickBot="1">
      <c r="A3" s="62" t="s">
        <v>130</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c r="A7" s="73" t="s">
        <v>0</v>
      </c>
      <c r="B7" s="73" t="s">
        <v>1</v>
      </c>
      <c r="C7" s="73" t="s">
        <v>2</v>
      </c>
      <c r="D7" s="65" t="s">
        <v>122</v>
      </c>
      <c r="E7" s="66"/>
      <c r="F7" s="9" t="s">
        <v>94</v>
      </c>
      <c r="H7" s="1" t="s">
        <v>129</v>
      </c>
    </row>
    <row r="8" spans="1:8" ht="31.5">
      <c r="A8" s="74"/>
      <c r="B8" s="74"/>
      <c r="C8" s="74"/>
      <c r="D8" s="3" t="s">
        <v>117</v>
      </c>
      <c r="E8" s="3" t="s">
        <v>118</v>
      </c>
      <c r="F8" s="9"/>
    </row>
    <row r="9" spans="1:8">
      <c r="A9" s="3">
        <v>1</v>
      </c>
      <c r="B9" s="3">
        <f>A9+1</f>
        <v>2</v>
      </c>
      <c r="C9" s="3">
        <f>B9+1</f>
        <v>3</v>
      </c>
      <c r="D9" s="3">
        <f>C9+1</f>
        <v>4</v>
      </c>
      <c r="E9" s="3">
        <f>D9+1</f>
        <v>5</v>
      </c>
      <c r="F9" s="3">
        <f>E9+1</f>
        <v>6</v>
      </c>
    </row>
    <row r="10" spans="1:8" s="7" customFormat="1" ht="15.75" customHeight="1">
      <c r="A10" s="6" t="s">
        <v>3</v>
      </c>
      <c r="B10" s="2" t="s">
        <v>88</v>
      </c>
      <c r="C10" s="3" t="s">
        <v>7</v>
      </c>
      <c r="D10" s="65" t="s">
        <v>128</v>
      </c>
      <c r="E10" s="72"/>
      <c r="F10" s="66"/>
    </row>
    <row r="11" spans="1:8" s="7" customFormat="1">
      <c r="A11" s="6" t="s">
        <v>4</v>
      </c>
      <c r="B11" s="2" t="s">
        <v>95</v>
      </c>
      <c r="C11" s="3" t="s">
        <v>8</v>
      </c>
      <c r="D11" s="25">
        <v>2594</v>
      </c>
      <c r="E11" s="8">
        <v>2398.5</v>
      </c>
      <c r="F11" s="10"/>
    </row>
    <row r="12" spans="1:8" s="7" customFormat="1" ht="47.25">
      <c r="A12" s="6">
        <v>3</v>
      </c>
      <c r="B12" s="2" t="s">
        <v>9</v>
      </c>
      <c r="C12" s="3" t="s">
        <v>8</v>
      </c>
      <c r="D12" s="25">
        <v>2488</v>
      </c>
      <c r="E12" s="8">
        <v>2737.2</v>
      </c>
      <c r="F12" s="10"/>
    </row>
    <row r="13" spans="1:8" s="7" customFormat="1" ht="31.5">
      <c r="A13" s="6" t="s">
        <v>10</v>
      </c>
      <c r="B13" s="2" t="s">
        <v>89</v>
      </c>
      <c r="C13" s="3" t="s">
        <v>8</v>
      </c>
      <c r="D13" s="3">
        <v>0</v>
      </c>
      <c r="E13" s="27">
        <v>29.3</v>
      </c>
      <c r="F13" s="10"/>
    </row>
    <row r="14" spans="1:8" s="7" customFormat="1">
      <c r="A14" s="6" t="s">
        <v>11</v>
      </c>
      <c r="B14" s="2" t="s">
        <v>12</v>
      </c>
      <c r="C14" s="3" t="s">
        <v>8</v>
      </c>
      <c r="D14" s="3">
        <v>0</v>
      </c>
      <c r="E14" s="8">
        <f>E15*E16</f>
        <v>0</v>
      </c>
      <c r="F14" s="10"/>
    </row>
    <row r="15" spans="1:8" s="7" customFormat="1">
      <c r="A15" s="6"/>
      <c r="B15" s="2" t="s">
        <v>90</v>
      </c>
      <c r="C15" s="3" t="s">
        <v>91</v>
      </c>
      <c r="D15" s="3">
        <v>0</v>
      </c>
      <c r="E15" s="8"/>
      <c r="F15" s="10"/>
    </row>
    <row r="16" spans="1:8" s="7" customFormat="1">
      <c r="A16" s="6"/>
      <c r="B16" s="2" t="s">
        <v>92</v>
      </c>
      <c r="C16" s="3" t="s">
        <v>93</v>
      </c>
      <c r="D16" s="3">
        <v>0</v>
      </c>
      <c r="E16" s="8"/>
      <c r="F16" s="10"/>
    </row>
    <row r="17" spans="1:6" s="7" customFormat="1">
      <c r="A17" s="6" t="s">
        <v>13</v>
      </c>
      <c r="B17" s="4" t="s">
        <v>14</v>
      </c>
      <c r="C17" s="3" t="s">
        <v>8</v>
      </c>
      <c r="D17" s="3">
        <v>0</v>
      </c>
      <c r="E17" s="8">
        <f>E18*E19</f>
        <v>29.306771999999999</v>
      </c>
      <c r="F17" s="10"/>
    </row>
    <row r="18" spans="1:6" s="7" customFormat="1">
      <c r="A18" s="6"/>
      <c r="B18" s="2" t="s">
        <v>90</v>
      </c>
      <c r="C18" s="3" t="s">
        <v>91</v>
      </c>
      <c r="D18" s="23">
        <v>0</v>
      </c>
      <c r="E18" s="8">
        <v>1.0691999999999999</v>
      </c>
      <c r="F18" s="10"/>
    </row>
    <row r="19" spans="1:6" s="7" customFormat="1">
      <c r="A19" s="6"/>
      <c r="B19" s="2" t="s">
        <v>92</v>
      </c>
      <c r="C19" s="3" t="s">
        <v>93</v>
      </c>
      <c r="D19" s="24">
        <v>0</v>
      </c>
      <c r="E19" s="8">
        <v>27.41</v>
      </c>
      <c r="F19" s="10"/>
    </row>
    <row r="20" spans="1:6" s="7" customFormat="1" ht="63">
      <c r="A20" s="6" t="s">
        <v>15</v>
      </c>
      <c r="B20" s="2" t="s">
        <v>16</v>
      </c>
      <c r="C20" s="3" t="s">
        <v>8</v>
      </c>
      <c r="D20" s="3">
        <v>242.7</v>
      </c>
      <c r="E20" s="8">
        <v>1033.2</v>
      </c>
      <c r="F20" s="10"/>
    </row>
    <row r="21" spans="1:6" s="7" customFormat="1">
      <c r="A21" s="6" t="s">
        <v>17</v>
      </c>
      <c r="B21" s="2" t="s">
        <v>18</v>
      </c>
      <c r="C21" s="3" t="s">
        <v>19</v>
      </c>
      <c r="D21" s="23">
        <f>D20/D22</f>
        <v>2.4689725330620549</v>
      </c>
      <c r="E21" s="23">
        <f>E20/E22</f>
        <v>2.7931948991481459</v>
      </c>
      <c r="F21" s="10"/>
    </row>
    <row r="22" spans="1:6" s="7" customFormat="1" ht="31.5">
      <c r="A22" s="6" t="s">
        <v>20</v>
      </c>
      <c r="B22" s="2" t="s">
        <v>21</v>
      </c>
      <c r="C22" s="3" t="s">
        <v>22</v>
      </c>
      <c r="D22" s="3">
        <v>98.3</v>
      </c>
      <c r="E22" s="28">
        <v>369.899</v>
      </c>
      <c r="F22" s="10"/>
    </row>
    <row r="23" spans="1:6" s="7" customFormat="1" ht="31.5">
      <c r="A23" s="6" t="s">
        <v>23</v>
      </c>
      <c r="B23" s="2" t="s">
        <v>126</v>
      </c>
      <c r="C23" s="3" t="s">
        <v>8</v>
      </c>
      <c r="D23" s="3">
        <v>0</v>
      </c>
      <c r="E23" s="28">
        <v>0</v>
      </c>
      <c r="F23" s="10"/>
    </row>
    <row r="24" spans="1:6" s="7" customFormat="1" ht="31.5">
      <c r="A24" s="6" t="s">
        <v>24</v>
      </c>
      <c r="B24" s="2" t="s">
        <v>25</v>
      </c>
      <c r="C24" s="3" t="s">
        <v>8</v>
      </c>
      <c r="D24" s="3">
        <v>571.29999999999995</v>
      </c>
      <c r="E24" s="28">
        <v>385.8</v>
      </c>
      <c r="F24" s="10"/>
    </row>
    <row r="25" spans="1:6" s="7" customFormat="1" ht="31.5">
      <c r="A25" s="6" t="s">
        <v>26</v>
      </c>
      <c r="B25" s="4" t="s">
        <v>120</v>
      </c>
      <c r="C25" s="3" t="s">
        <v>27</v>
      </c>
      <c r="D25" s="3">
        <v>4</v>
      </c>
      <c r="E25" s="28">
        <v>4</v>
      </c>
      <c r="F25" s="10"/>
    </row>
    <row r="26" spans="1:6" s="7" customFormat="1" ht="31.5">
      <c r="A26" s="6" t="s">
        <v>28</v>
      </c>
      <c r="B26" s="2" t="s">
        <v>29</v>
      </c>
      <c r="C26" s="3" t="s">
        <v>8</v>
      </c>
      <c r="D26" s="3">
        <v>81.099999999999994</v>
      </c>
      <c r="E26" s="28">
        <v>48.7</v>
      </c>
      <c r="F26" s="10"/>
    </row>
    <row r="27" spans="1:6" s="7" customFormat="1" ht="31.5">
      <c r="A27" s="6" t="s">
        <v>30</v>
      </c>
      <c r="B27" s="2" t="s">
        <v>31</v>
      </c>
      <c r="C27" s="3" t="s">
        <v>8</v>
      </c>
      <c r="D27" s="3">
        <v>0</v>
      </c>
      <c r="E27" s="28">
        <v>0</v>
      </c>
      <c r="F27" s="10"/>
    </row>
    <row r="28" spans="1:6" s="7" customFormat="1" ht="31.5">
      <c r="A28" s="6" t="s">
        <v>32</v>
      </c>
      <c r="B28" s="2" t="s">
        <v>33</v>
      </c>
      <c r="C28" s="3" t="s">
        <v>8</v>
      </c>
      <c r="D28" s="25">
        <v>88.2</v>
      </c>
      <c r="E28" s="28">
        <v>164.8</v>
      </c>
      <c r="F28" s="10"/>
    </row>
    <row r="29" spans="1:6" s="7" customFormat="1" ht="31.5">
      <c r="A29" s="6" t="s">
        <v>34</v>
      </c>
      <c r="B29" s="2" t="s">
        <v>35</v>
      </c>
      <c r="C29" s="3" t="s">
        <v>8</v>
      </c>
      <c r="D29" s="3">
        <v>186.3</v>
      </c>
      <c r="E29" s="28">
        <v>0</v>
      </c>
      <c r="F29" s="10"/>
    </row>
    <row r="30" spans="1:6" s="7" customFormat="1" ht="31.5">
      <c r="A30" s="6" t="s">
        <v>36</v>
      </c>
      <c r="B30" s="2" t="s">
        <v>37</v>
      </c>
      <c r="C30" s="3" t="s">
        <v>8</v>
      </c>
      <c r="D30" s="3">
        <v>0</v>
      </c>
      <c r="E30" s="28">
        <v>0</v>
      </c>
      <c r="F30" s="10"/>
    </row>
    <row r="31" spans="1:6" s="7" customFormat="1" ht="31.5">
      <c r="A31" s="6" t="s">
        <v>38</v>
      </c>
      <c r="B31" s="2" t="s">
        <v>39</v>
      </c>
      <c r="C31" s="3" t="s">
        <v>8</v>
      </c>
      <c r="D31" s="3">
        <v>0</v>
      </c>
      <c r="E31" s="28">
        <v>0</v>
      </c>
      <c r="F31" s="10"/>
    </row>
    <row r="32" spans="1:6" s="7" customFormat="1" ht="31.5">
      <c r="A32" s="6" t="s">
        <v>40</v>
      </c>
      <c r="B32" s="2" t="s">
        <v>41</v>
      </c>
      <c r="C32" s="3" t="s">
        <v>8</v>
      </c>
      <c r="D32" s="3">
        <v>541.5</v>
      </c>
      <c r="E32" s="28">
        <v>394.7</v>
      </c>
      <c r="F32" s="10"/>
    </row>
    <row r="33" spans="1:6" s="7" customFormat="1">
      <c r="A33" s="6" t="s">
        <v>42</v>
      </c>
      <c r="B33" s="2" t="s">
        <v>43</v>
      </c>
      <c r="C33" s="3" t="s">
        <v>8</v>
      </c>
      <c r="D33" s="3">
        <v>400.9</v>
      </c>
      <c r="E33" s="28">
        <v>290.8</v>
      </c>
      <c r="F33" s="10"/>
    </row>
    <row r="34" spans="1:6" s="7" customFormat="1">
      <c r="A34" s="6" t="s">
        <v>44</v>
      </c>
      <c r="B34" s="2" t="s">
        <v>45</v>
      </c>
      <c r="C34" s="3" t="s">
        <v>8</v>
      </c>
      <c r="D34" s="3">
        <v>56.9</v>
      </c>
      <c r="E34" s="28">
        <v>41.3</v>
      </c>
      <c r="F34" s="10"/>
    </row>
    <row r="35" spans="1:6" s="7" customFormat="1" ht="31.5">
      <c r="A35" s="6" t="s">
        <v>46</v>
      </c>
      <c r="B35" s="2" t="s">
        <v>47</v>
      </c>
      <c r="C35" s="3" t="s">
        <v>8</v>
      </c>
      <c r="D35" s="3">
        <v>769.1</v>
      </c>
      <c r="E35" s="28">
        <v>680.7</v>
      </c>
      <c r="F35" s="10"/>
    </row>
    <row r="36" spans="1:6" s="7" customFormat="1">
      <c r="A36" s="6" t="s">
        <v>48</v>
      </c>
      <c r="B36" s="2" t="s">
        <v>49</v>
      </c>
      <c r="C36" s="3" t="s">
        <v>8</v>
      </c>
      <c r="D36" s="3">
        <v>284.89999999999998</v>
      </c>
      <c r="E36" s="28">
        <v>282.5</v>
      </c>
      <c r="F36" s="10"/>
    </row>
    <row r="37" spans="1:6" s="7" customFormat="1">
      <c r="A37" s="6" t="s">
        <v>50</v>
      </c>
      <c r="B37" s="2" t="s">
        <v>51</v>
      </c>
      <c r="C37" s="3" t="s">
        <v>8</v>
      </c>
      <c r="D37" s="25">
        <v>169.6</v>
      </c>
      <c r="E37" s="28">
        <v>163.30000000000001</v>
      </c>
      <c r="F37" s="10"/>
    </row>
    <row r="38" spans="1:6" s="7" customFormat="1">
      <c r="A38" s="6" t="s">
        <v>52</v>
      </c>
      <c r="B38" s="2" t="s">
        <v>53</v>
      </c>
      <c r="C38" s="3" t="s">
        <v>8</v>
      </c>
      <c r="D38" s="3">
        <v>275.5</v>
      </c>
      <c r="E38" s="28">
        <v>205.8</v>
      </c>
      <c r="F38" s="10"/>
    </row>
    <row r="39" spans="1:6" s="7" customFormat="1" ht="31.5">
      <c r="A39" s="6" t="s">
        <v>54</v>
      </c>
      <c r="B39" s="2" t="s">
        <v>55</v>
      </c>
      <c r="C39" s="3" t="s">
        <v>8</v>
      </c>
      <c r="D39" s="3">
        <v>39.1</v>
      </c>
      <c r="E39" s="28">
        <v>29.1</v>
      </c>
      <c r="F39" s="10"/>
    </row>
    <row r="40" spans="1:6" s="7" customFormat="1" ht="78.75">
      <c r="A40" s="6" t="s">
        <v>56</v>
      </c>
      <c r="B40" s="2" t="s">
        <v>57</v>
      </c>
      <c r="C40" s="3" t="s">
        <v>8</v>
      </c>
      <c r="D40" s="3">
        <v>0</v>
      </c>
      <c r="E40" s="28">
        <v>0</v>
      </c>
      <c r="F40" s="10"/>
    </row>
    <row r="41" spans="1:6" s="7" customFormat="1" ht="31.5">
      <c r="A41" s="6" t="s">
        <v>5</v>
      </c>
      <c r="B41" s="2" t="s">
        <v>58</v>
      </c>
      <c r="C41" s="3" t="s">
        <v>8</v>
      </c>
      <c r="D41" s="25">
        <v>106</v>
      </c>
      <c r="E41" s="28">
        <v>0</v>
      </c>
      <c r="F41" s="10"/>
    </row>
    <row r="42" spans="1:6" s="7" customFormat="1" ht="31.5">
      <c r="A42" s="6" t="s">
        <v>6</v>
      </c>
      <c r="B42" s="2" t="s">
        <v>59</v>
      </c>
      <c r="C42" s="3" t="s">
        <v>8</v>
      </c>
      <c r="D42" s="25">
        <v>85.5</v>
      </c>
      <c r="E42" s="28">
        <v>0</v>
      </c>
      <c r="F42" s="10"/>
    </row>
    <row r="43" spans="1:6" s="7" customFormat="1" ht="94.5">
      <c r="A43" s="6" t="s">
        <v>60</v>
      </c>
      <c r="B43" s="2" t="s">
        <v>61</v>
      </c>
      <c r="C43" s="3" t="s">
        <v>8</v>
      </c>
      <c r="D43" s="25">
        <v>85.5</v>
      </c>
      <c r="E43" s="28">
        <v>0</v>
      </c>
      <c r="F43" s="10"/>
    </row>
    <row r="44" spans="1:6" s="7" customFormat="1" ht="31.5">
      <c r="A44" s="6" t="s">
        <v>87</v>
      </c>
      <c r="B44" s="2" t="s">
        <v>96</v>
      </c>
      <c r="C44" s="3" t="s">
        <v>8</v>
      </c>
      <c r="D44" s="3">
        <v>0</v>
      </c>
      <c r="E44" s="28">
        <v>0</v>
      </c>
      <c r="F44" s="10"/>
    </row>
    <row r="45" spans="1:6" s="7" customFormat="1" ht="31.5">
      <c r="A45" s="6" t="s">
        <v>97</v>
      </c>
      <c r="B45" s="2" t="s">
        <v>98</v>
      </c>
      <c r="C45" s="3" t="s">
        <v>8</v>
      </c>
      <c r="D45" s="3">
        <v>0</v>
      </c>
      <c r="E45" s="28">
        <v>0</v>
      </c>
      <c r="F45" s="10"/>
    </row>
    <row r="46" spans="1:6" s="7" customFormat="1" ht="31.5">
      <c r="A46" s="6" t="s">
        <v>99</v>
      </c>
      <c r="B46" s="2" t="s">
        <v>100</v>
      </c>
      <c r="C46" s="3" t="s">
        <v>8</v>
      </c>
      <c r="D46" s="3">
        <v>0</v>
      </c>
      <c r="E46" s="28">
        <v>0</v>
      </c>
      <c r="F46" s="10"/>
    </row>
    <row r="47" spans="1:6" s="7" customFormat="1">
      <c r="A47" s="6" t="s">
        <v>62</v>
      </c>
      <c r="B47" s="2" t="s">
        <v>63</v>
      </c>
      <c r="C47" s="3" t="s">
        <v>64</v>
      </c>
      <c r="D47" s="3">
        <v>85.7</v>
      </c>
      <c r="E47" s="26">
        <v>87.968000000000004</v>
      </c>
      <c r="F47" s="10"/>
    </row>
    <row r="48" spans="1:6" s="7" customFormat="1">
      <c r="A48" s="6" t="s">
        <v>65</v>
      </c>
      <c r="B48" s="2" t="s">
        <v>66</v>
      </c>
      <c r="C48" s="3" t="s">
        <v>64</v>
      </c>
      <c r="D48" s="26">
        <v>0</v>
      </c>
      <c r="E48" s="26">
        <f>E49+E50</f>
        <v>1.0691999999999999</v>
      </c>
      <c r="F48" s="10"/>
    </row>
    <row r="49" spans="1:6" s="7" customFormat="1">
      <c r="A49" s="6" t="s">
        <v>101</v>
      </c>
      <c r="B49" s="2" t="s">
        <v>12</v>
      </c>
      <c r="C49" s="3" t="s">
        <v>64</v>
      </c>
      <c r="D49" s="3">
        <v>0</v>
      </c>
      <c r="E49" s="28"/>
      <c r="F49" s="10"/>
    </row>
    <row r="50" spans="1:6" s="7" customFormat="1">
      <c r="A50" s="6" t="s">
        <v>102</v>
      </c>
      <c r="B50" s="2" t="s">
        <v>14</v>
      </c>
      <c r="C50" s="3" t="s">
        <v>64</v>
      </c>
      <c r="D50" s="23">
        <v>0</v>
      </c>
      <c r="E50" s="28">
        <v>1.0691999999999999</v>
      </c>
      <c r="F50" s="10"/>
    </row>
    <row r="51" spans="1:6" s="7" customFormat="1" ht="31.5">
      <c r="A51" s="6" t="s">
        <v>67</v>
      </c>
      <c r="B51" s="2" t="s">
        <v>68</v>
      </c>
      <c r="C51" s="3" t="s">
        <v>64</v>
      </c>
      <c r="D51" s="3">
        <v>0</v>
      </c>
      <c r="E51" s="28">
        <v>0</v>
      </c>
      <c r="F51" s="10"/>
    </row>
    <row r="52" spans="1:6" s="7" customFormat="1" ht="31.5">
      <c r="A52" s="6" t="s">
        <v>69</v>
      </c>
      <c r="B52" s="2" t="s">
        <v>70</v>
      </c>
      <c r="C52" s="3" t="s">
        <v>64</v>
      </c>
      <c r="D52" s="26">
        <f>D53+D54</f>
        <v>71.5</v>
      </c>
      <c r="E52" s="26">
        <f>E53+E54</f>
        <v>75.820999999999998</v>
      </c>
      <c r="F52" s="10"/>
    </row>
    <row r="53" spans="1:6" s="7" customFormat="1">
      <c r="A53" s="6" t="s">
        <v>103</v>
      </c>
      <c r="B53" s="2" t="s">
        <v>71</v>
      </c>
      <c r="C53" s="3" t="s">
        <v>64</v>
      </c>
      <c r="D53" s="3">
        <v>0</v>
      </c>
      <c r="E53" s="3">
        <v>0</v>
      </c>
      <c r="F53" s="10"/>
    </row>
    <row r="54" spans="1:6" s="7" customFormat="1">
      <c r="A54" s="6" t="s">
        <v>104</v>
      </c>
      <c r="B54" s="2" t="s">
        <v>72</v>
      </c>
      <c r="C54" s="3" t="s">
        <v>64</v>
      </c>
      <c r="D54" s="3">
        <v>71.5</v>
      </c>
      <c r="E54" s="3">
        <v>75.820999999999998</v>
      </c>
      <c r="F54" s="10"/>
    </row>
    <row r="55" spans="1:6" s="7" customFormat="1">
      <c r="A55" s="6" t="s">
        <v>73</v>
      </c>
      <c r="B55" s="2" t="s">
        <v>74</v>
      </c>
      <c r="C55" s="3" t="s">
        <v>75</v>
      </c>
      <c r="D55" s="3">
        <v>14.2</v>
      </c>
      <c r="E55" s="28">
        <v>14.215999999999999</v>
      </c>
      <c r="F55" s="10"/>
    </row>
    <row r="56" spans="1:6" s="7" customFormat="1" ht="31.5">
      <c r="A56" s="6" t="s">
        <v>76</v>
      </c>
      <c r="B56" s="2" t="s">
        <v>77</v>
      </c>
      <c r="C56" s="3" t="s">
        <v>78</v>
      </c>
      <c r="D56" s="3">
        <v>33.277999999999999</v>
      </c>
      <c r="E56" s="28">
        <v>33.277999999999999</v>
      </c>
      <c r="F56" s="10"/>
    </row>
    <row r="57" spans="1:6" s="7" customFormat="1">
      <c r="A57" s="6" t="s">
        <v>79</v>
      </c>
      <c r="B57" s="2" t="s">
        <v>80</v>
      </c>
      <c r="C57" s="3" t="s">
        <v>81</v>
      </c>
      <c r="D57" s="3">
        <v>15</v>
      </c>
      <c r="E57" s="28">
        <v>15</v>
      </c>
      <c r="F57" s="10"/>
    </row>
    <row r="58" spans="1:6" s="7" customFormat="1" ht="31.5">
      <c r="A58" s="6" t="s">
        <v>82</v>
      </c>
      <c r="B58" s="2" t="s">
        <v>83</v>
      </c>
      <c r="C58" s="3" t="s">
        <v>81</v>
      </c>
      <c r="D58" s="3">
        <v>0</v>
      </c>
      <c r="E58" s="28">
        <v>0</v>
      </c>
      <c r="F58" s="10"/>
    </row>
    <row r="59" spans="1:6" s="7" customFormat="1" ht="52.5" customHeight="1">
      <c r="A59" s="6" t="s">
        <v>105</v>
      </c>
      <c r="B59" s="2" t="s">
        <v>106</v>
      </c>
      <c r="C59" s="3" t="s">
        <v>84</v>
      </c>
      <c r="D59" s="24">
        <f>D20/D47</f>
        <v>2.8319719953325553</v>
      </c>
      <c r="E59" s="24">
        <f>E20/E47</f>
        <v>11.745180065478356</v>
      </c>
      <c r="F59" s="10"/>
    </row>
    <row r="60" spans="1:6" s="7" customFormat="1" ht="31.5">
      <c r="A60" s="6" t="s">
        <v>107</v>
      </c>
      <c r="B60" s="2" t="s">
        <v>85</v>
      </c>
      <c r="C60" s="3" t="s">
        <v>64</v>
      </c>
      <c r="D60" s="3">
        <v>3.2</v>
      </c>
      <c r="E60" s="27">
        <v>3.2040000000000002</v>
      </c>
      <c r="F60" s="10"/>
    </row>
    <row r="61" spans="1:6" s="7" customFormat="1" ht="31.5">
      <c r="A61" s="6" t="s">
        <v>108</v>
      </c>
      <c r="B61" s="2" t="s">
        <v>86</v>
      </c>
      <c r="C61" s="3" t="s">
        <v>64</v>
      </c>
      <c r="D61" s="25">
        <v>1</v>
      </c>
      <c r="E61" s="8">
        <v>1</v>
      </c>
      <c r="F61" s="10"/>
    </row>
    <row r="62" spans="1:6" s="7" customFormat="1" ht="81.75" customHeight="1">
      <c r="A62" s="6" t="s">
        <v>109</v>
      </c>
      <c r="B62" s="2" t="s">
        <v>110</v>
      </c>
      <c r="C62" s="3" t="s">
        <v>75</v>
      </c>
      <c r="D62" s="3">
        <v>0</v>
      </c>
      <c r="E62" s="8">
        <v>0</v>
      </c>
      <c r="F62" s="10"/>
    </row>
    <row r="63" spans="1:6" s="7" customFormat="1">
      <c r="A63" s="15" t="s">
        <v>123</v>
      </c>
      <c r="B63" s="16" t="s">
        <v>111</v>
      </c>
      <c r="C63" s="67">
        <v>0</v>
      </c>
      <c r="D63" s="67"/>
      <c r="E63" s="67"/>
      <c r="F63" s="67"/>
    </row>
    <row r="64" spans="1:6" s="7" customFormat="1">
      <c r="A64" s="15"/>
      <c r="B64" s="16" t="s">
        <v>112</v>
      </c>
      <c r="C64" s="67"/>
      <c r="D64" s="67"/>
      <c r="E64" s="67"/>
      <c r="F64" s="67"/>
    </row>
    <row r="65" spans="1:6" s="7" customFormat="1">
      <c r="A65" s="15"/>
      <c r="B65" s="16" t="s">
        <v>113</v>
      </c>
      <c r="C65" s="67"/>
      <c r="D65" s="67"/>
      <c r="E65" s="67"/>
      <c r="F65" s="67"/>
    </row>
    <row r="66" spans="1:6" s="7" customFormat="1">
      <c r="A66" s="15"/>
      <c r="B66" s="16" t="s">
        <v>114</v>
      </c>
      <c r="C66" s="67"/>
      <c r="D66" s="67"/>
      <c r="E66" s="67"/>
      <c r="F66" s="67"/>
    </row>
    <row r="67" spans="1:6" s="7" customFormat="1" ht="31.5">
      <c r="A67" s="15"/>
      <c r="B67" s="16" t="s">
        <v>115</v>
      </c>
      <c r="C67" s="67"/>
      <c r="D67" s="67"/>
      <c r="E67" s="67"/>
      <c r="F67" s="67"/>
    </row>
    <row r="68" spans="1:6" s="7" customFormat="1">
      <c r="A68" s="15"/>
      <c r="B68" s="16" t="s">
        <v>116</v>
      </c>
      <c r="C68" s="67"/>
      <c r="D68" s="67"/>
      <c r="E68" s="67"/>
      <c r="F68" s="67"/>
    </row>
    <row r="69" spans="1:6" s="7" customFormat="1">
      <c r="A69" s="17"/>
      <c r="B69" s="18"/>
      <c r="C69" s="17"/>
      <c r="D69" s="17"/>
      <c r="E69" s="11"/>
    </row>
    <row r="70" spans="1:6" s="7" customFormat="1" ht="31.15" customHeight="1">
      <c r="A70" s="71" t="s">
        <v>125</v>
      </c>
      <c r="B70" s="71"/>
      <c r="C70" s="71"/>
      <c r="D70" s="71"/>
      <c r="E70" s="71"/>
      <c r="F70" s="71"/>
    </row>
    <row r="71" spans="1:6" s="7" customFormat="1" ht="17.45" customHeight="1">
      <c r="A71" s="22"/>
      <c r="B71" s="22"/>
      <c r="C71" s="22"/>
      <c r="D71" s="22"/>
      <c r="E71" s="22"/>
      <c r="F71" s="22"/>
    </row>
    <row r="72" spans="1:6" s="7" customFormat="1" ht="39.75" customHeight="1">
      <c r="A72" s="68" t="s">
        <v>124</v>
      </c>
      <c r="B72" s="68"/>
      <c r="C72" s="68"/>
      <c r="D72" s="68"/>
      <c r="E72" s="68"/>
      <c r="F72" s="68"/>
    </row>
    <row r="73" spans="1:6">
      <c r="A73" s="19"/>
      <c r="B73" s="19"/>
      <c r="C73" s="19"/>
      <c r="D73" s="19"/>
      <c r="E73" s="19"/>
      <c r="F73" s="19"/>
    </row>
    <row r="74" spans="1:6">
      <c r="A74" s="19"/>
      <c r="B74" s="19"/>
      <c r="C74" s="19"/>
      <c r="D74" s="19"/>
      <c r="E74" s="19"/>
      <c r="F74" s="19"/>
    </row>
    <row r="75" spans="1:6">
      <c r="A75" s="19"/>
      <c r="B75" s="19"/>
      <c r="C75" s="19"/>
      <c r="D75" s="19"/>
      <c r="E75" s="19"/>
      <c r="F75" s="19"/>
    </row>
    <row r="76" spans="1:6">
      <c r="A76" s="19"/>
      <c r="B76" s="19"/>
      <c r="C76" s="19"/>
      <c r="D76" s="19"/>
      <c r="E76" s="19"/>
      <c r="F76" s="19"/>
    </row>
    <row r="77" spans="1:6">
      <c r="A77" s="19"/>
      <c r="B77" s="19"/>
      <c r="C77" s="19"/>
      <c r="D77" s="19"/>
      <c r="E77" s="19"/>
      <c r="F77" s="19"/>
    </row>
  </sheetData>
  <mergeCells count="11">
    <mergeCell ref="A3:F3"/>
    <mergeCell ref="D7:E7"/>
    <mergeCell ref="C63:F68"/>
    <mergeCell ref="A72:F72"/>
    <mergeCell ref="B4:E4"/>
    <mergeCell ref="B5:E5"/>
    <mergeCell ref="A70:F70"/>
    <mergeCell ref="D10:F10"/>
    <mergeCell ref="A7:A8"/>
    <mergeCell ref="B7:B8"/>
    <mergeCell ref="C7:C8"/>
  </mergeCells>
  <phoneticPr fontId="0" type="noConversion"/>
  <dataValidations count="1">
    <dataValidation type="decimal" allowBlank="1" showInputMessage="1" showErrorMessage="1" sqref="D52 D48 E11:E20 E22:E52 E55:E58 E60:E62">
      <formula1>-999999999999999</formula1>
      <formula2>999999999999999</formula2>
    </dataValidation>
  </dataValidations>
  <pageMargins left="0.75" right="0.75" top="1" bottom="1" header="0.5" footer="0.5"/>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dimension ref="A1:H77"/>
  <sheetViews>
    <sheetView workbookViewId="0">
      <selection activeCell="A72" sqref="A72:F72"/>
    </sheetView>
  </sheetViews>
  <sheetFormatPr defaultRowHeight="15.75"/>
  <cols>
    <col min="1" max="1" width="9.140625" style="12"/>
    <col min="2" max="2" width="45" style="13" customWidth="1"/>
    <col min="3" max="4" width="13.42578125" style="12" customWidth="1"/>
    <col min="5" max="5" width="13.85546875" style="1" customWidth="1"/>
    <col min="6" max="6" width="25.5703125" style="1" customWidth="1"/>
    <col min="7" max="16384" width="9.140625" style="1"/>
  </cols>
  <sheetData>
    <row r="1" spans="1:8" ht="18.75">
      <c r="F1" s="14" t="s">
        <v>119</v>
      </c>
    </row>
    <row r="2" spans="1:8" ht="19.5" thickBot="1">
      <c r="F2" s="14"/>
    </row>
    <row r="3" spans="1:8" ht="75.75" customHeight="1" thickBot="1">
      <c r="A3" s="62" t="s">
        <v>131</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ht="31.5">
      <c r="A7" s="3" t="s">
        <v>0</v>
      </c>
      <c r="B7" s="3" t="s">
        <v>1</v>
      </c>
      <c r="C7" s="3" t="s">
        <v>2</v>
      </c>
      <c r="D7" s="65" t="s">
        <v>122</v>
      </c>
      <c r="E7" s="66"/>
      <c r="F7" s="9" t="s">
        <v>94</v>
      </c>
      <c r="H7" s="1" t="s">
        <v>129</v>
      </c>
    </row>
    <row r="8" spans="1:8" ht="47.25">
      <c r="A8" s="3"/>
      <c r="B8" s="3"/>
      <c r="C8" s="3"/>
      <c r="D8" s="3" t="s">
        <v>117</v>
      </c>
      <c r="E8" s="3" t="s">
        <v>118</v>
      </c>
      <c r="F8" s="9"/>
    </row>
    <row r="9" spans="1:8">
      <c r="A9" s="3">
        <v>1</v>
      </c>
      <c r="B9" s="3">
        <f>A9+1</f>
        <v>2</v>
      </c>
      <c r="C9" s="3">
        <f>B9+1</f>
        <v>3</v>
      </c>
      <c r="D9" s="3">
        <f>C9+1</f>
        <v>4</v>
      </c>
      <c r="E9" s="3">
        <f>D9+1</f>
        <v>5</v>
      </c>
      <c r="F9" s="3">
        <f>E9+1</f>
        <v>6</v>
      </c>
    </row>
    <row r="10" spans="1:8" s="7" customFormat="1">
      <c r="A10" s="6" t="s">
        <v>3</v>
      </c>
      <c r="B10" s="2" t="s">
        <v>88</v>
      </c>
      <c r="C10" s="3" t="s">
        <v>7</v>
      </c>
      <c r="D10" s="65" t="s">
        <v>128</v>
      </c>
      <c r="E10" s="72"/>
      <c r="F10" s="66"/>
    </row>
    <row r="11" spans="1:8" s="7" customFormat="1">
      <c r="A11" s="6" t="s">
        <v>4</v>
      </c>
      <c r="B11" s="2" t="s">
        <v>95</v>
      </c>
      <c r="C11" s="3" t="s">
        <v>8</v>
      </c>
      <c r="D11" s="3">
        <v>3093.87</v>
      </c>
      <c r="E11" s="29">
        <v>2805.56</v>
      </c>
      <c r="F11" s="10"/>
    </row>
    <row r="12" spans="1:8" s="7" customFormat="1" ht="47.25">
      <c r="A12" s="6">
        <v>3</v>
      </c>
      <c r="B12" s="2" t="s">
        <v>9</v>
      </c>
      <c r="C12" s="3" t="s">
        <v>8</v>
      </c>
      <c r="D12" s="3">
        <v>3022.93</v>
      </c>
      <c r="E12" s="29">
        <v>2154.73</v>
      </c>
      <c r="F12" s="10"/>
    </row>
    <row r="13" spans="1:8" s="7" customFormat="1" ht="31.5">
      <c r="A13" s="6" t="s">
        <v>10</v>
      </c>
      <c r="B13" s="2" t="s">
        <v>89</v>
      </c>
      <c r="C13" s="3" t="s">
        <v>8</v>
      </c>
      <c r="D13" s="3">
        <v>34.67</v>
      </c>
      <c r="E13" s="27">
        <v>34.67</v>
      </c>
      <c r="F13" s="10"/>
    </row>
    <row r="14" spans="1:8" s="7" customFormat="1">
      <c r="A14" s="6" t="s">
        <v>11</v>
      </c>
      <c r="B14" s="2" t="s">
        <v>12</v>
      </c>
      <c r="C14" s="3" t="s">
        <v>8</v>
      </c>
      <c r="D14" s="3">
        <v>0</v>
      </c>
      <c r="E14" s="8">
        <f>E15*E16</f>
        <v>0</v>
      </c>
      <c r="F14" s="10"/>
    </row>
    <row r="15" spans="1:8" s="7" customFormat="1">
      <c r="A15" s="6"/>
      <c r="B15" s="2" t="s">
        <v>90</v>
      </c>
      <c r="C15" s="3" t="s">
        <v>91</v>
      </c>
      <c r="D15" s="3">
        <v>0</v>
      </c>
      <c r="E15" s="3">
        <v>0</v>
      </c>
      <c r="F15" s="10"/>
    </row>
    <row r="16" spans="1:8" s="7" customFormat="1">
      <c r="A16" s="6"/>
      <c r="B16" s="2" t="s">
        <v>92</v>
      </c>
      <c r="C16" s="3" t="s">
        <v>93</v>
      </c>
      <c r="D16" s="3">
        <v>0</v>
      </c>
      <c r="E16" s="29"/>
      <c r="F16" s="10"/>
    </row>
    <row r="17" spans="1:6" s="7" customFormat="1">
      <c r="A17" s="6" t="s">
        <v>13</v>
      </c>
      <c r="B17" s="4" t="s">
        <v>14</v>
      </c>
      <c r="C17" s="3" t="s">
        <v>8</v>
      </c>
      <c r="D17" s="3">
        <v>34.67</v>
      </c>
      <c r="E17" s="30">
        <f>E13</f>
        <v>34.67</v>
      </c>
      <c r="F17" s="10"/>
    </row>
    <row r="18" spans="1:6" s="7" customFormat="1">
      <c r="A18" s="6"/>
      <c r="B18" s="2" t="s">
        <v>90</v>
      </c>
      <c r="C18" s="3" t="s">
        <v>91</v>
      </c>
      <c r="D18" s="23">
        <v>1.0691999999999999</v>
      </c>
      <c r="E18" s="31">
        <v>1.0691999999999999</v>
      </c>
      <c r="F18" s="10"/>
    </row>
    <row r="19" spans="1:6" s="7" customFormat="1">
      <c r="A19" s="6"/>
      <c r="B19" s="2" t="s">
        <v>92</v>
      </c>
      <c r="C19" s="3" t="s">
        <v>93</v>
      </c>
      <c r="D19" s="24">
        <f>D17/D18</f>
        <v>32.426112981668538</v>
      </c>
      <c r="E19" s="24">
        <f>E17/E18</f>
        <v>32.426112981668538</v>
      </c>
      <c r="F19" s="10"/>
    </row>
    <row r="20" spans="1:6" s="7" customFormat="1" ht="63">
      <c r="A20" s="6" t="s">
        <v>15</v>
      </c>
      <c r="B20" s="2" t="s">
        <v>16</v>
      </c>
      <c r="C20" s="3" t="s">
        <v>8</v>
      </c>
      <c r="D20" s="3">
        <v>349.56</v>
      </c>
      <c r="E20" s="8">
        <v>577.09</v>
      </c>
      <c r="F20" s="10"/>
    </row>
    <row r="21" spans="1:6" s="7" customFormat="1">
      <c r="A21" s="6" t="s">
        <v>17</v>
      </c>
      <c r="B21" s="2" t="s">
        <v>18</v>
      </c>
      <c r="C21" s="3" t="s">
        <v>19</v>
      </c>
      <c r="D21" s="23">
        <f>D20/D22</f>
        <v>4.0691461498166577</v>
      </c>
      <c r="E21" s="23">
        <f>E20/E22</f>
        <v>2.968554688504689</v>
      </c>
      <c r="F21" s="10"/>
    </row>
    <row r="22" spans="1:6" s="7" customFormat="1" ht="31.5">
      <c r="A22" s="6" t="s">
        <v>20</v>
      </c>
      <c r="B22" s="2" t="s">
        <v>21</v>
      </c>
      <c r="C22" s="3" t="s">
        <v>22</v>
      </c>
      <c r="D22" s="3">
        <v>85.905000000000001</v>
      </c>
      <c r="E22" s="32">
        <v>194.40100000000001</v>
      </c>
      <c r="F22" s="10"/>
    </row>
    <row r="23" spans="1:6" s="7" customFormat="1" ht="31.5">
      <c r="A23" s="6" t="s">
        <v>23</v>
      </c>
      <c r="B23" s="2" t="s">
        <v>126</v>
      </c>
      <c r="C23" s="3" t="s">
        <v>8</v>
      </c>
      <c r="D23" s="3">
        <v>0</v>
      </c>
      <c r="E23" s="33">
        <v>0</v>
      </c>
      <c r="F23" s="10"/>
    </row>
    <row r="24" spans="1:6" s="7" customFormat="1" ht="31.5">
      <c r="A24" s="6" t="s">
        <v>24</v>
      </c>
      <c r="B24" s="2" t="s">
        <v>25</v>
      </c>
      <c r="C24" s="3" t="s">
        <v>8</v>
      </c>
      <c r="D24" s="3">
        <v>649.57000000000005</v>
      </c>
      <c r="E24" s="33">
        <v>392.49</v>
      </c>
      <c r="F24" s="10"/>
    </row>
    <row r="25" spans="1:6" s="7" customFormat="1" ht="31.5">
      <c r="A25" s="6" t="s">
        <v>26</v>
      </c>
      <c r="B25" s="4" t="s">
        <v>120</v>
      </c>
      <c r="C25" s="3" t="s">
        <v>27</v>
      </c>
      <c r="D25" s="3">
        <v>4</v>
      </c>
      <c r="E25" s="35">
        <v>6</v>
      </c>
      <c r="F25" s="10"/>
    </row>
    <row r="26" spans="1:6" s="7" customFormat="1" ht="31.5">
      <c r="A26" s="6" t="s">
        <v>28</v>
      </c>
      <c r="B26" s="2" t="s">
        <v>29</v>
      </c>
      <c r="C26" s="3" t="s">
        <v>8</v>
      </c>
      <c r="D26" s="3">
        <v>222.15</v>
      </c>
      <c r="E26" s="33">
        <v>132.88</v>
      </c>
      <c r="F26" s="10"/>
    </row>
    <row r="27" spans="1:6" s="7" customFormat="1" ht="31.5">
      <c r="A27" s="6" t="s">
        <v>30</v>
      </c>
      <c r="B27" s="2" t="s">
        <v>31</v>
      </c>
      <c r="C27" s="3" t="s">
        <v>8</v>
      </c>
      <c r="D27" s="3">
        <v>0</v>
      </c>
      <c r="E27" s="33">
        <v>38.35</v>
      </c>
      <c r="F27" s="10"/>
    </row>
    <row r="28" spans="1:6" s="7" customFormat="1" ht="31.5">
      <c r="A28" s="6" t="s">
        <v>32</v>
      </c>
      <c r="B28" s="2" t="s">
        <v>33</v>
      </c>
      <c r="C28" s="3" t="s">
        <v>8</v>
      </c>
      <c r="D28" s="3">
        <v>172.2</v>
      </c>
      <c r="E28" s="33">
        <v>63</v>
      </c>
      <c r="F28" s="10"/>
    </row>
    <row r="29" spans="1:6" s="7" customFormat="1" ht="31.5">
      <c r="A29" s="6" t="s">
        <v>34</v>
      </c>
      <c r="B29" s="2" t="s">
        <v>35</v>
      </c>
      <c r="C29" s="3" t="s">
        <v>8</v>
      </c>
      <c r="D29" s="3">
        <v>350.36</v>
      </c>
      <c r="E29" s="33">
        <v>33.57</v>
      </c>
      <c r="F29" s="10"/>
    </row>
    <row r="30" spans="1:6" s="7" customFormat="1" ht="31.5">
      <c r="A30" s="6" t="s">
        <v>36</v>
      </c>
      <c r="B30" s="2" t="s">
        <v>37</v>
      </c>
      <c r="C30" s="3" t="s">
        <v>8</v>
      </c>
      <c r="D30" s="3">
        <v>110.71</v>
      </c>
      <c r="E30" s="33">
        <v>0</v>
      </c>
      <c r="F30" s="10"/>
    </row>
    <row r="31" spans="1:6" s="7" customFormat="1" ht="31.5">
      <c r="A31" s="6" t="s">
        <v>38</v>
      </c>
      <c r="B31" s="2" t="s">
        <v>39</v>
      </c>
      <c r="C31" s="3" t="s">
        <v>8</v>
      </c>
      <c r="D31" s="3">
        <v>37.86</v>
      </c>
      <c r="E31" s="33">
        <v>0</v>
      </c>
      <c r="F31" s="10"/>
    </row>
    <row r="32" spans="1:6" s="7" customFormat="1" ht="31.5">
      <c r="A32" s="6" t="s">
        <v>40</v>
      </c>
      <c r="B32" s="2" t="s">
        <v>41</v>
      </c>
      <c r="C32" s="3" t="s">
        <v>8</v>
      </c>
      <c r="D32" s="3">
        <v>541.5</v>
      </c>
      <c r="E32" s="33">
        <v>411.61</v>
      </c>
      <c r="F32" s="10"/>
    </row>
    <row r="33" spans="1:6" s="7" customFormat="1">
      <c r="A33" s="6" t="s">
        <v>42</v>
      </c>
      <c r="B33" s="2" t="s">
        <v>43</v>
      </c>
      <c r="C33" s="3" t="s">
        <v>8</v>
      </c>
      <c r="D33" s="3">
        <v>400.9</v>
      </c>
      <c r="E33" s="33">
        <v>235.72</v>
      </c>
      <c r="F33" s="10"/>
    </row>
    <row r="34" spans="1:6" s="7" customFormat="1">
      <c r="A34" s="6" t="s">
        <v>44</v>
      </c>
      <c r="B34" s="2" t="s">
        <v>45</v>
      </c>
      <c r="C34" s="3" t="s">
        <v>8</v>
      </c>
      <c r="D34" s="3">
        <v>56.9</v>
      </c>
      <c r="E34" s="33">
        <v>80.39</v>
      </c>
      <c r="F34" s="10"/>
    </row>
    <row r="35" spans="1:6" s="7" customFormat="1" ht="31.5">
      <c r="A35" s="6" t="s">
        <v>46</v>
      </c>
      <c r="B35" s="2" t="s">
        <v>47</v>
      </c>
      <c r="C35" s="3" t="s">
        <v>8</v>
      </c>
      <c r="D35" s="3">
        <v>693.91</v>
      </c>
      <c r="E35" s="33">
        <v>471.08</v>
      </c>
      <c r="F35" s="10"/>
    </row>
    <row r="36" spans="1:6" s="7" customFormat="1">
      <c r="A36" s="6" t="s">
        <v>48</v>
      </c>
      <c r="B36" s="2" t="s">
        <v>49</v>
      </c>
      <c r="C36" s="3" t="s">
        <v>8</v>
      </c>
      <c r="D36" s="3">
        <v>110.54</v>
      </c>
      <c r="E36" s="33">
        <v>165.82</v>
      </c>
      <c r="F36" s="10"/>
    </row>
    <row r="37" spans="1:6" s="7" customFormat="1">
      <c r="A37" s="6" t="s">
        <v>50</v>
      </c>
      <c r="B37" s="2" t="s">
        <v>51</v>
      </c>
      <c r="C37" s="3" t="s">
        <v>8</v>
      </c>
      <c r="D37" s="25">
        <v>163</v>
      </c>
      <c r="E37" s="33">
        <v>305.26</v>
      </c>
      <c r="F37" s="10"/>
    </row>
    <row r="38" spans="1:6" s="7" customFormat="1">
      <c r="A38" s="6" t="s">
        <v>52</v>
      </c>
      <c r="B38" s="2" t="s">
        <v>53</v>
      </c>
      <c r="C38" s="3" t="s">
        <v>8</v>
      </c>
      <c r="D38" s="3">
        <v>313.24</v>
      </c>
      <c r="E38" s="33">
        <v>0</v>
      </c>
      <c r="F38" s="10"/>
    </row>
    <row r="39" spans="1:6" s="7" customFormat="1" ht="31.5">
      <c r="A39" s="6" t="s">
        <v>54</v>
      </c>
      <c r="B39" s="2" t="s">
        <v>55</v>
      </c>
      <c r="C39" s="3" t="s">
        <v>8</v>
      </c>
      <c r="D39" s="3">
        <v>107.13</v>
      </c>
      <c r="E39" s="33">
        <v>0</v>
      </c>
      <c r="F39" s="10"/>
    </row>
    <row r="40" spans="1:6" s="7" customFormat="1" ht="78.75">
      <c r="A40" s="6" t="s">
        <v>56</v>
      </c>
      <c r="B40" s="2" t="s">
        <v>57</v>
      </c>
      <c r="C40" s="3" t="s">
        <v>8</v>
      </c>
      <c r="D40" s="3">
        <v>0</v>
      </c>
      <c r="E40" s="33">
        <v>0</v>
      </c>
      <c r="F40" s="10"/>
    </row>
    <row r="41" spans="1:6" s="7" customFormat="1" ht="31.5">
      <c r="A41" s="6" t="s">
        <v>5</v>
      </c>
      <c r="B41" s="2" t="s">
        <v>58</v>
      </c>
      <c r="C41" s="3" t="s">
        <v>8</v>
      </c>
      <c r="D41" s="3">
        <v>70.94</v>
      </c>
      <c r="E41" s="33">
        <v>650.79999999999995</v>
      </c>
      <c r="F41" s="10"/>
    </row>
    <row r="42" spans="1:6" s="7" customFormat="1" ht="31.5">
      <c r="A42" s="6" t="s">
        <v>6</v>
      </c>
      <c r="B42" s="2" t="s">
        <v>59</v>
      </c>
      <c r="C42" s="3" t="s">
        <v>8</v>
      </c>
      <c r="D42" s="25">
        <v>40</v>
      </c>
      <c r="E42" s="33">
        <v>0</v>
      </c>
      <c r="F42" s="10"/>
    </row>
    <row r="43" spans="1:6" s="7" customFormat="1" ht="94.5">
      <c r="A43" s="6" t="s">
        <v>60</v>
      </c>
      <c r="B43" s="2" t="s">
        <v>61</v>
      </c>
      <c r="C43" s="3" t="s">
        <v>8</v>
      </c>
      <c r="D43" s="25">
        <v>40</v>
      </c>
      <c r="E43" s="33">
        <v>0</v>
      </c>
      <c r="F43" s="10"/>
    </row>
    <row r="44" spans="1:6" s="7" customFormat="1" ht="31.5">
      <c r="A44" s="6" t="s">
        <v>87</v>
      </c>
      <c r="B44" s="2" t="s">
        <v>96</v>
      </c>
      <c r="C44" s="3" t="s">
        <v>8</v>
      </c>
      <c r="D44" s="3">
        <v>0</v>
      </c>
      <c r="E44" s="33">
        <v>278.52999999999997</v>
      </c>
      <c r="F44" s="10"/>
    </row>
    <row r="45" spans="1:6" s="7" customFormat="1" ht="31.5">
      <c r="A45" s="6" t="s">
        <v>97</v>
      </c>
      <c r="B45" s="2" t="s">
        <v>98</v>
      </c>
      <c r="C45" s="3" t="s">
        <v>8</v>
      </c>
      <c r="D45" s="3">
        <v>0</v>
      </c>
      <c r="E45" s="33">
        <v>278.52999999999997</v>
      </c>
      <c r="F45" s="10"/>
    </row>
    <row r="46" spans="1:6" s="7" customFormat="1" ht="31.5">
      <c r="A46" s="6" t="s">
        <v>99</v>
      </c>
      <c r="B46" s="2" t="s">
        <v>100</v>
      </c>
      <c r="C46" s="3" t="s">
        <v>8</v>
      </c>
      <c r="D46" s="3">
        <v>0</v>
      </c>
      <c r="E46" s="33">
        <v>0</v>
      </c>
      <c r="F46" s="10"/>
    </row>
    <row r="47" spans="1:6" s="7" customFormat="1">
      <c r="A47" s="6" t="s">
        <v>62</v>
      </c>
      <c r="B47" s="2" t="s">
        <v>63</v>
      </c>
      <c r="C47" s="3" t="s">
        <v>64</v>
      </c>
      <c r="D47" s="3">
        <v>83.63</v>
      </c>
      <c r="E47" s="34">
        <v>76.456999999999994</v>
      </c>
      <c r="F47" s="10"/>
    </row>
    <row r="48" spans="1:6" s="7" customFormat="1">
      <c r="A48" s="6" t="s">
        <v>65</v>
      </c>
      <c r="B48" s="2" t="s">
        <v>66</v>
      </c>
      <c r="C48" s="3" t="s">
        <v>64</v>
      </c>
      <c r="D48" s="26">
        <f>D49+D50</f>
        <v>1.0691999999999999</v>
      </c>
      <c r="E48" s="34">
        <f>E49+E50</f>
        <v>1.0691999999999999</v>
      </c>
      <c r="F48" s="10"/>
    </row>
    <row r="49" spans="1:6" s="7" customFormat="1">
      <c r="A49" s="6" t="s">
        <v>101</v>
      </c>
      <c r="B49" s="2" t="s">
        <v>12</v>
      </c>
      <c r="C49" s="3" t="s">
        <v>64</v>
      </c>
      <c r="D49" s="3">
        <v>0</v>
      </c>
      <c r="E49" s="33">
        <v>0</v>
      </c>
      <c r="F49" s="10"/>
    </row>
    <row r="50" spans="1:6" s="7" customFormat="1">
      <c r="A50" s="6" t="s">
        <v>102</v>
      </c>
      <c r="B50" s="2" t="s">
        <v>14</v>
      </c>
      <c r="C50" s="3" t="s">
        <v>64</v>
      </c>
      <c r="D50" s="23">
        <v>1.0691999999999999</v>
      </c>
      <c r="E50" s="32">
        <f>E18</f>
        <v>1.0691999999999999</v>
      </c>
      <c r="F50" s="10"/>
    </row>
    <row r="51" spans="1:6" s="7" customFormat="1" ht="31.5">
      <c r="A51" s="6" t="s">
        <v>67</v>
      </c>
      <c r="B51" s="2" t="s">
        <v>68</v>
      </c>
      <c r="C51" s="3" t="s">
        <v>64</v>
      </c>
      <c r="D51" s="3">
        <v>0</v>
      </c>
      <c r="E51" s="35">
        <v>0</v>
      </c>
      <c r="F51" s="10"/>
    </row>
    <row r="52" spans="1:6" s="7" customFormat="1" ht="31.5">
      <c r="A52" s="6" t="s">
        <v>69</v>
      </c>
      <c r="B52" s="2" t="s">
        <v>70</v>
      </c>
      <c r="C52" s="3" t="s">
        <v>64</v>
      </c>
      <c r="D52" s="26">
        <f>D53+D54</f>
        <v>70.599999999999994</v>
      </c>
      <c r="E52" s="36">
        <f>E53+E54</f>
        <v>66.489000000000004</v>
      </c>
      <c r="F52" s="10"/>
    </row>
    <row r="53" spans="1:6" s="7" customFormat="1">
      <c r="A53" s="6" t="s">
        <v>103</v>
      </c>
      <c r="B53" s="2" t="s">
        <v>71</v>
      </c>
      <c r="C53" s="3" t="s">
        <v>64</v>
      </c>
      <c r="D53" s="3">
        <v>0</v>
      </c>
      <c r="E53" s="32">
        <v>2.746</v>
      </c>
      <c r="F53" s="10"/>
    </row>
    <row r="54" spans="1:6" s="7" customFormat="1">
      <c r="A54" s="6" t="s">
        <v>104</v>
      </c>
      <c r="B54" s="2" t="s">
        <v>72</v>
      </c>
      <c r="C54" s="3" t="s">
        <v>64</v>
      </c>
      <c r="D54" s="3">
        <v>70.599999999999994</v>
      </c>
      <c r="E54" s="32">
        <v>63.743000000000002</v>
      </c>
      <c r="F54" s="10"/>
    </row>
    <row r="55" spans="1:6" s="7" customFormat="1">
      <c r="A55" s="6" t="s">
        <v>73</v>
      </c>
      <c r="B55" s="2" t="s">
        <v>74</v>
      </c>
      <c r="C55" s="3" t="s">
        <v>75</v>
      </c>
      <c r="D55" s="3">
        <v>14.1</v>
      </c>
      <c r="E55" s="32">
        <v>11.037000000000001</v>
      </c>
      <c r="F55" s="10"/>
    </row>
    <row r="56" spans="1:6" s="7" customFormat="1" ht="31.5">
      <c r="A56" s="6" t="s">
        <v>76</v>
      </c>
      <c r="B56" s="2" t="s">
        <v>77</v>
      </c>
      <c r="C56" s="3" t="s">
        <v>78</v>
      </c>
      <c r="D56" s="3">
        <v>33.277999999999999</v>
      </c>
      <c r="E56" s="32">
        <v>24.483000000000001</v>
      </c>
      <c r="F56" s="10"/>
    </row>
    <row r="57" spans="1:6" s="7" customFormat="1">
      <c r="A57" s="6" t="s">
        <v>79</v>
      </c>
      <c r="B57" s="2" t="s">
        <v>80</v>
      </c>
      <c r="C57" s="3" t="s">
        <v>81</v>
      </c>
      <c r="D57" s="3">
        <v>15</v>
      </c>
      <c r="E57" s="35">
        <v>13</v>
      </c>
      <c r="F57" s="10"/>
    </row>
    <row r="58" spans="1:6" s="7" customFormat="1" ht="31.5">
      <c r="A58" s="6" t="s">
        <v>82</v>
      </c>
      <c r="B58" s="2" t="s">
        <v>83</v>
      </c>
      <c r="C58" s="3" t="s">
        <v>81</v>
      </c>
      <c r="D58" s="3">
        <v>0</v>
      </c>
      <c r="E58" s="35">
        <v>0</v>
      </c>
      <c r="F58" s="10"/>
    </row>
    <row r="59" spans="1:6" s="7" customFormat="1" ht="52.5" customHeight="1">
      <c r="A59" s="6" t="s">
        <v>105</v>
      </c>
      <c r="B59" s="2" t="s">
        <v>106</v>
      </c>
      <c r="C59" s="3" t="s">
        <v>84</v>
      </c>
      <c r="D59" s="24">
        <f>D20/D47</f>
        <v>4.1798397704173142</v>
      </c>
      <c r="E59" s="24">
        <f>E20/E47</f>
        <v>7.5479027427181302</v>
      </c>
      <c r="F59" s="10"/>
    </row>
    <row r="60" spans="1:6" s="7" customFormat="1" ht="31.5">
      <c r="A60" s="6" t="s">
        <v>107</v>
      </c>
      <c r="B60" s="2" t="s">
        <v>85</v>
      </c>
      <c r="C60" s="3" t="s">
        <v>64</v>
      </c>
      <c r="D60" s="3">
        <v>3.2</v>
      </c>
      <c r="E60" s="36">
        <v>2.9670000000000001</v>
      </c>
      <c r="F60" s="10"/>
    </row>
    <row r="61" spans="1:6" s="7" customFormat="1" ht="31.5">
      <c r="A61" s="6" t="s">
        <v>108</v>
      </c>
      <c r="B61" s="2" t="s">
        <v>86</v>
      </c>
      <c r="C61" s="3" t="s">
        <v>64</v>
      </c>
      <c r="D61" s="25">
        <v>1</v>
      </c>
      <c r="E61" s="33">
        <v>1</v>
      </c>
      <c r="F61" s="10"/>
    </row>
    <row r="62" spans="1:6" s="7" customFormat="1" ht="81.75" customHeight="1">
      <c r="A62" s="6" t="s">
        <v>109</v>
      </c>
      <c r="B62" s="2" t="s">
        <v>110</v>
      </c>
      <c r="C62" s="3" t="s">
        <v>75</v>
      </c>
      <c r="D62" s="3">
        <v>0</v>
      </c>
      <c r="E62" s="8">
        <v>0</v>
      </c>
      <c r="F62" s="10"/>
    </row>
    <row r="63" spans="1:6" s="7" customFormat="1">
      <c r="A63" s="15" t="s">
        <v>123</v>
      </c>
      <c r="B63" s="16" t="s">
        <v>111</v>
      </c>
      <c r="C63" s="67">
        <v>0</v>
      </c>
      <c r="D63" s="67"/>
      <c r="E63" s="67"/>
      <c r="F63" s="67"/>
    </row>
    <row r="64" spans="1:6" s="7" customFormat="1">
      <c r="A64" s="15"/>
      <c r="B64" s="16" t="s">
        <v>112</v>
      </c>
      <c r="C64" s="67"/>
      <c r="D64" s="67"/>
      <c r="E64" s="67"/>
      <c r="F64" s="67"/>
    </row>
    <row r="65" spans="1:6" s="7" customFormat="1">
      <c r="A65" s="15"/>
      <c r="B65" s="16" t="s">
        <v>113</v>
      </c>
      <c r="C65" s="67"/>
      <c r="D65" s="67"/>
      <c r="E65" s="67"/>
      <c r="F65" s="67"/>
    </row>
    <row r="66" spans="1:6" s="7" customFormat="1">
      <c r="A66" s="15"/>
      <c r="B66" s="16" t="s">
        <v>114</v>
      </c>
      <c r="C66" s="67"/>
      <c r="D66" s="67"/>
      <c r="E66" s="67"/>
      <c r="F66" s="67"/>
    </row>
    <row r="67" spans="1:6" s="7" customFormat="1" ht="31.5">
      <c r="A67" s="15"/>
      <c r="B67" s="16" t="s">
        <v>115</v>
      </c>
      <c r="C67" s="67"/>
      <c r="D67" s="67"/>
      <c r="E67" s="67"/>
      <c r="F67" s="67"/>
    </row>
    <row r="68" spans="1:6" s="7" customFormat="1">
      <c r="A68" s="15"/>
      <c r="B68" s="16" t="s">
        <v>116</v>
      </c>
      <c r="C68" s="67"/>
      <c r="D68" s="67"/>
      <c r="E68" s="67"/>
      <c r="F68" s="67"/>
    </row>
    <row r="69" spans="1:6" s="7" customFormat="1">
      <c r="A69" s="17"/>
      <c r="B69" s="18"/>
      <c r="C69" s="17"/>
      <c r="D69" s="17"/>
      <c r="E69" s="11"/>
    </row>
    <row r="70" spans="1:6" s="7" customFormat="1" ht="31.15" customHeight="1">
      <c r="A70" s="71" t="s">
        <v>125</v>
      </c>
      <c r="B70" s="71"/>
      <c r="C70" s="71"/>
      <c r="D70" s="71"/>
      <c r="E70" s="71"/>
      <c r="F70" s="71"/>
    </row>
    <row r="71" spans="1:6" s="7" customFormat="1" ht="17.45" customHeight="1">
      <c r="A71" s="22"/>
      <c r="B71" s="22"/>
      <c r="C71" s="22"/>
      <c r="D71" s="22"/>
      <c r="E71" s="22"/>
      <c r="F71" s="22"/>
    </row>
    <row r="72" spans="1:6" s="7" customFormat="1" ht="39.75" customHeight="1">
      <c r="A72" s="68" t="s">
        <v>124</v>
      </c>
      <c r="B72" s="68"/>
      <c r="C72" s="68"/>
      <c r="D72" s="68"/>
      <c r="E72" s="68"/>
      <c r="F72" s="68"/>
    </row>
    <row r="73" spans="1:6">
      <c r="A73" s="19"/>
      <c r="B73" s="19"/>
      <c r="C73" s="19"/>
      <c r="D73" s="19"/>
      <c r="E73" s="19"/>
      <c r="F73" s="19"/>
    </row>
    <row r="74" spans="1:6">
      <c r="A74" s="19"/>
      <c r="B74" s="19"/>
      <c r="C74" s="19"/>
      <c r="D74" s="19"/>
      <c r="E74" s="19"/>
      <c r="F74" s="19"/>
    </row>
    <row r="75" spans="1:6">
      <c r="A75" s="19"/>
      <c r="B75" s="19"/>
      <c r="C75" s="19"/>
      <c r="D75" s="19"/>
      <c r="E75" s="19"/>
      <c r="F75" s="19"/>
    </row>
    <row r="76" spans="1:6">
      <c r="A76" s="19"/>
      <c r="B76" s="19"/>
      <c r="C76" s="19"/>
      <c r="D76" s="19"/>
      <c r="E76" s="19"/>
      <c r="F76" s="19"/>
    </row>
    <row r="77" spans="1:6">
      <c r="A77" s="19"/>
      <c r="B77" s="19"/>
      <c r="C77" s="19"/>
      <c r="D77" s="19"/>
      <c r="E77" s="19"/>
      <c r="F77" s="19"/>
    </row>
  </sheetData>
  <mergeCells count="8">
    <mergeCell ref="D10:F10"/>
    <mergeCell ref="C63:F68"/>
    <mergeCell ref="A70:F70"/>
    <mergeCell ref="A72:F72"/>
    <mergeCell ref="A3:F3"/>
    <mergeCell ref="B4:E4"/>
    <mergeCell ref="B5:E5"/>
    <mergeCell ref="D7:E7"/>
  </mergeCells>
  <phoneticPr fontId="0" type="noConversion"/>
  <dataValidations count="1">
    <dataValidation type="decimal" allowBlank="1" showInputMessage="1" showErrorMessage="1" sqref="D52 D48 E11:E14 E18 E16 E20 E22:E58 E60:E62">
      <formula1>-999999999999999</formula1>
      <formula2>999999999999999</formula2>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G74"/>
  <sheetViews>
    <sheetView topLeftCell="A13" workbookViewId="0">
      <selection activeCell="F5" sqref="F5"/>
    </sheetView>
  </sheetViews>
  <sheetFormatPr defaultRowHeight="15.75"/>
  <cols>
    <col min="1" max="1" width="9.140625" style="12"/>
    <col min="2" max="2" width="45" style="13" customWidth="1"/>
    <col min="3" max="4" width="13.42578125" style="12" customWidth="1"/>
    <col min="5" max="5" width="13.85546875" style="1" customWidth="1"/>
    <col min="6" max="6" width="25.5703125" style="1" customWidth="1"/>
    <col min="7" max="16384" width="9.140625" style="1"/>
  </cols>
  <sheetData>
    <row r="1" spans="1:7" ht="18.75">
      <c r="F1" s="14" t="s">
        <v>119</v>
      </c>
    </row>
    <row r="2" spans="1:7" ht="19.5" thickBot="1">
      <c r="F2" s="14"/>
    </row>
    <row r="3" spans="1:7" ht="75.75" customHeight="1" thickBot="1">
      <c r="A3" s="62" t="s">
        <v>132</v>
      </c>
      <c r="B3" s="63"/>
      <c r="C3" s="63"/>
      <c r="D3" s="63"/>
      <c r="E3" s="63"/>
      <c r="F3" s="64"/>
    </row>
    <row r="4" spans="1:7" ht="21" thickBot="1">
      <c r="A4" s="20"/>
      <c r="B4" s="69" t="s">
        <v>127</v>
      </c>
      <c r="C4" s="69"/>
      <c r="D4" s="69"/>
      <c r="E4" s="69"/>
      <c r="F4" s="20"/>
    </row>
    <row r="5" spans="1:7" ht="20.25">
      <c r="A5" s="20"/>
      <c r="B5" s="70" t="s">
        <v>121</v>
      </c>
      <c r="C5" s="70"/>
      <c r="D5" s="70"/>
      <c r="E5" s="70"/>
      <c r="F5" s="20"/>
    </row>
    <row r="6" spans="1:7" ht="12" customHeight="1">
      <c r="A6" s="5"/>
      <c r="B6" s="5"/>
      <c r="C6" s="5"/>
      <c r="D6" s="5"/>
      <c r="E6" s="21"/>
      <c r="F6" s="21"/>
    </row>
    <row r="7" spans="1:7" ht="31.5">
      <c r="A7" s="3" t="s">
        <v>0</v>
      </c>
      <c r="B7" s="3" t="s">
        <v>1</v>
      </c>
      <c r="C7" s="3" t="s">
        <v>2</v>
      </c>
      <c r="D7" s="65" t="s">
        <v>122</v>
      </c>
      <c r="E7" s="66"/>
      <c r="F7" s="9" t="s">
        <v>94</v>
      </c>
      <c r="G7" s="1" t="s">
        <v>129</v>
      </c>
    </row>
    <row r="8" spans="1:7" ht="47.25">
      <c r="A8" s="3"/>
      <c r="B8" s="3"/>
      <c r="C8" s="3"/>
      <c r="D8" s="3" t="s">
        <v>117</v>
      </c>
      <c r="E8" s="3" t="s">
        <v>118</v>
      </c>
      <c r="F8" s="9"/>
    </row>
    <row r="9" spans="1:7">
      <c r="A9" s="3">
        <v>1</v>
      </c>
      <c r="B9" s="3">
        <f>A9+1</f>
        <v>2</v>
      </c>
      <c r="C9" s="3">
        <f>B9+1</f>
        <v>3</v>
      </c>
      <c r="D9" s="3">
        <f>C9+1</f>
        <v>4</v>
      </c>
      <c r="E9" s="3">
        <f>D9+1</f>
        <v>5</v>
      </c>
      <c r="F9" s="3">
        <f>E9+1</f>
        <v>6</v>
      </c>
    </row>
    <row r="10" spans="1:7" s="7" customFormat="1" ht="15.75" customHeight="1">
      <c r="A10" s="6" t="s">
        <v>3</v>
      </c>
      <c r="B10" s="2" t="s">
        <v>88</v>
      </c>
      <c r="C10" s="3" t="s">
        <v>7</v>
      </c>
      <c r="D10" s="75" t="s">
        <v>128</v>
      </c>
      <c r="E10" s="76"/>
      <c r="F10" s="77"/>
    </row>
    <row r="11" spans="1:7" s="7" customFormat="1">
      <c r="A11" s="6" t="s">
        <v>4</v>
      </c>
      <c r="B11" s="2" t="s">
        <v>95</v>
      </c>
      <c r="C11" s="3" t="s">
        <v>8</v>
      </c>
      <c r="D11" s="3">
        <v>2960.36</v>
      </c>
      <c r="E11" s="29">
        <v>3018.9</v>
      </c>
      <c r="F11" s="10"/>
    </row>
    <row r="12" spans="1:7" s="7" customFormat="1" ht="47.25">
      <c r="A12" s="6">
        <v>3</v>
      </c>
      <c r="B12" s="2" t="s">
        <v>9</v>
      </c>
      <c r="C12" s="3" t="s">
        <v>8</v>
      </c>
      <c r="D12" s="3">
        <v>2909.89</v>
      </c>
      <c r="E12" s="29">
        <v>3074</v>
      </c>
      <c r="F12" s="10"/>
    </row>
    <row r="13" spans="1:7" s="7" customFormat="1" ht="31.5">
      <c r="A13" s="6" t="s">
        <v>10</v>
      </c>
      <c r="B13" s="2" t="s">
        <v>89</v>
      </c>
      <c r="C13" s="3" t="s">
        <v>8</v>
      </c>
      <c r="D13" s="3">
        <v>37.74</v>
      </c>
      <c r="E13" s="37">
        <v>34.6</v>
      </c>
      <c r="F13" s="10"/>
    </row>
    <row r="14" spans="1:7" s="7" customFormat="1">
      <c r="A14" s="6" t="s">
        <v>11</v>
      </c>
      <c r="B14" s="2" t="s">
        <v>12</v>
      </c>
      <c r="C14" s="3" t="s">
        <v>8</v>
      </c>
      <c r="D14" s="3">
        <v>0</v>
      </c>
      <c r="E14" s="8">
        <f>E15*E16</f>
        <v>0</v>
      </c>
      <c r="F14" s="10"/>
    </row>
    <row r="15" spans="1:7" s="7" customFormat="1">
      <c r="A15" s="6"/>
      <c r="B15" s="2" t="s">
        <v>90</v>
      </c>
      <c r="C15" s="3" t="s">
        <v>91</v>
      </c>
      <c r="D15" s="3">
        <v>0</v>
      </c>
      <c r="E15" s="29">
        <v>0</v>
      </c>
      <c r="F15" s="10"/>
    </row>
    <row r="16" spans="1:7" s="7" customFormat="1">
      <c r="A16" s="6"/>
      <c r="B16" s="2" t="s">
        <v>92</v>
      </c>
      <c r="C16" s="3" t="s">
        <v>93</v>
      </c>
      <c r="D16" s="3">
        <v>0</v>
      </c>
      <c r="E16" s="29">
        <v>0</v>
      </c>
      <c r="F16" s="10"/>
    </row>
    <row r="17" spans="1:6" s="7" customFormat="1">
      <c r="A17" s="6" t="s">
        <v>13</v>
      </c>
      <c r="B17" s="4" t="s">
        <v>14</v>
      </c>
      <c r="C17" s="3" t="s">
        <v>8</v>
      </c>
      <c r="D17" s="3">
        <v>37.74</v>
      </c>
      <c r="E17" s="8">
        <f>E18*E19</f>
        <v>36.399449999999995</v>
      </c>
      <c r="F17" s="10"/>
    </row>
    <row r="18" spans="1:6" s="7" customFormat="1">
      <c r="A18" s="6"/>
      <c r="B18" s="2" t="s">
        <v>90</v>
      </c>
      <c r="C18" s="3" t="s">
        <v>91</v>
      </c>
      <c r="D18" s="23">
        <v>1.069</v>
      </c>
      <c r="E18" s="29">
        <v>1.069</v>
      </c>
      <c r="F18" s="10"/>
    </row>
    <row r="19" spans="1:6" s="7" customFormat="1">
      <c r="A19" s="6"/>
      <c r="B19" s="2" t="s">
        <v>92</v>
      </c>
      <c r="C19" s="3" t="s">
        <v>93</v>
      </c>
      <c r="D19" s="24">
        <v>35.299999999999997</v>
      </c>
      <c r="E19" s="29">
        <v>34.049999999999997</v>
      </c>
      <c r="F19" s="10"/>
    </row>
    <row r="20" spans="1:6" s="7" customFormat="1" ht="63">
      <c r="A20" s="6" t="s">
        <v>15</v>
      </c>
      <c r="B20" s="2" t="s">
        <v>16</v>
      </c>
      <c r="C20" s="3" t="s">
        <v>8</v>
      </c>
      <c r="D20" s="3">
        <v>255.26</v>
      </c>
      <c r="E20" s="29">
        <v>722</v>
      </c>
      <c r="F20" s="10"/>
    </row>
    <row r="21" spans="1:6" s="7" customFormat="1">
      <c r="A21" s="6" t="s">
        <v>17</v>
      </c>
      <c r="B21" s="2" t="s">
        <v>18</v>
      </c>
      <c r="C21" s="3" t="s">
        <v>19</v>
      </c>
      <c r="D21" s="23">
        <v>3.2149999999999999</v>
      </c>
      <c r="E21" s="38">
        <f>E20/E22</f>
        <v>3.0933091124087966</v>
      </c>
      <c r="F21" s="10"/>
    </row>
    <row r="22" spans="1:6" s="7" customFormat="1" ht="31.5">
      <c r="A22" s="6" t="s">
        <v>20</v>
      </c>
      <c r="B22" s="2" t="s">
        <v>21</v>
      </c>
      <c r="C22" s="3" t="s">
        <v>22</v>
      </c>
      <c r="D22" s="3">
        <v>79.406000000000006</v>
      </c>
      <c r="E22" s="38">
        <v>233.40700000000001</v>
      </c>
      <c r="F22" s="10"/>
    </row>
    <row r="23" spans="1:6" s="7" customFormat="1" ht="31.5">
      <c r="A23" s="6" t="s">
        <v>23</v>
      </c>
      <c r="B23" s="2" t="s">
        <v>126</v>
      </c>
      <c r="C23" s="3" t="s">
        <v>8</v>
      </c>
      <c r="D23" s="3">
        <v>0</v>
      </c>
      <c r="E23" s="38">
        <v>0</v>
      </c>
      <c r="F23" s="10"/>
    </row>
    <row r="24" spans="1:6" s="7" customFormat="1" ht="31.5">
      <c r="A24" s="6" t="s">
        <v>24</v>
      </c>
      <c r="B24" s="2" t="s">
        <v>25</v>
      </c>
      <c r="C24" s="3" t="s">
        <v>8</v>
      </c>
      <c r="D24" s="3">
        <v>691.79</v>
      </c>
      <c r="E24" s="38">
        <v>581.4</v>
      </c>
      <c r="F24" s="10"/>
    </row>
    <row r="25" spans="1:6" s="7" customFormat="1" ht="31.5">
      <c r="A25" s="6" t="s">
        <v>26</v>
      </c>
      <c r="B25" s="4" t="s">
        <v>120</v>
      </c>
      <c r="C25" s="3" t="s">
        <v>27</v>
      </c>
      <c r="D25" s="3">
        <v>4</v>
      </c>
      <c r="E25" s="38">
        <v>6</v>
      </c>
      <c r="F25" s="10"/>
    </row>
    <row r="26" spans="1:6" s="7" customFormat="1" ht="31.5">
      <c r="A26" s="6" t="s">
        <v>28</v>
      </c>
      <c r="B26" s="2" t="s">
        <v>29</v>
      </c>
      <c r="C26" s="3" t="s">
        <v>8</v>
      </c>
      <c r="D26" s="3">
        <v>236.59</v>
      </c>
      <c r="E26" s="38">
        <v>175.4</v>
      </c>
      <c r="F26" s="10"/>
    </row>
    <row r="27" spans="1:6" s="7" customFormat="1" ht="31.5">
      <c r="A27" s="6" t="s">
        <v>30</v>
      </c>
      <c r="B27" s="2" t="s">
        <v>31</v>
      </c>
      <c r="C27" s="3" t="s">
        <v>8</v>
      </c>
      <c r="D27" s="3">
        <v>14.4</v>
      </c>
      <c r="E27" s="38">
        <v>38.4</v>
      </c>
      <c r="F27" s="10"/>
    </row>
    <row r="28" spans="1:6" s="7" customFormat="1" ht="31.5">
      <c r="A28" s="6" t="s">
        <v>32</v>
      </c>
      <c r="B28" s="2" t="s">
        <v>33</v>
      </c>
      <c r="C28" s="3" t="s">
        <v>8</v>
      </c>
      <c r="D28" s="25">
        <v>84</v>
      </c>
      <c r="E28" s="38">
        <v>84</v>
      </c>
      <c r="F28" s="10"/>
    </row>
    <row r="29" spans="1:6" s="7" customFormat="1" ht="31.5">
      <c r="A29" s="6" t="s">
        <v>34</v>
      </c>
      <c r="B29" s="2" t="s">
        <v>35</v>
      </c>
      <c r="C29" s="3" t="s">
        <v>8</v>
      </c>
      <c r="D29" s="3">
        <v>334.37</v>
      </c>
      <c r="E29" s="38">
        <v>264</v>
      </c>
      <c r="F29" s="10"/>
    </row>
    <row r="30" spans="1:6" s="7" customFormat="1" ht="31.5">
      <c r="A30" s="6" t="s">
        <v>36</v>
      </c>
      <c r="B30" s="2" t="s">
        <v>37</v>
      </c>
      <c r="C30" s="3" t="s">
        <v>8</v>
      </c>
      <c r="D30" s="3">
        <v>117.91</v>
      </c>
      <c r="E30" s="38">
        <v>0</v>
      </c>
      <c r="F30" s="10"/>
    </row>
    <row r="31" spans="1:6" s="7" customFormat="1" ht="31.5">
      <c r="A31" s="6" t="s">
        <v>38</v>
      </c>
      <c r="B31" s="2" t="s">
        <v>39</v>
      </c>
      <c r="C31" s="3" t="s">
        <v>8</v>
      </c>
      <c r="D31" s="3">
        <v>40.32</v>
      </c>
      <c r="E31" s="38">
        <v>0</v>
      </c>
      <c r="F31" s="10"/>
    </row>
    <row r="32" spans="1:6" s="7" customFormat="1" ht="31.5">
      <c r="A32" s="6" t="s">
        <v>40</v>
      </c>
      <c r="B32" s="2" t="s">
        <v>41</v>
      </c>
      <c r="C32" s="3" t="s">
        <v>8</v>
      </c>
      <c r="D32" s="3">
        <v>657.42</v>
      </c>
      <c r="E32" s="38">
        <v>630.6</v>
      </c>
      <c r="F32" s="10"/>
    </row>
    <row r="33" spans="1:6" s="7" customFormat="1">
      <c r="A33" s="6" t="s">
        <v>42</v>
      </c>
      <c r="B33" s="2" t="s">
        <v>43</v>
      </c>
      <c r="C33" s="3" t="s">
        <v>8</v>
      </c>
      <c r="D33" s="3">
        <v>426.96</v>
      </c>
      <c r="E33" s="38">
        <v>205.1</v>
      </c>
      <c r="F33" s="10"/>
    </row>
    <row r="34" spans="1:6" s="7" customFormat="1">
      <c r="A34" s="6" t="s">
        <v>44</v>
      </c>
      <c r="B34" s="2" t="s">
        <v>45</v>
      </c>
      <c r="C34" s="3" t="s">
        <v>8</v>
      </c>
      <c r="D34" s="3">
        <v>146.02000000000001</v>
      </c>
      <c r="E34" s="38">
        <v>63.1</v>
      </c>
      <c r="F34" s="10"/>
    </row>
    <row r="35" spans="1:6" s="7" customFormat="1" ht="31.5">
      <c r="A35" s="6" t="s">
        <v>46</v>
      </c>
      <c r="B35" s="2" t="s">
        <v>47</v>
      </c>
      <c r="C35" s="3" t="s">
        <v>8</v>
      </c>
      <c r="D35" s="3">
        <v>590.08000000000004</v>
      </c>
      <c r="E35" s="38">
        <v>498.9</v>
      </c>
      <c r="F35" s="10"/>
    </row>
    <row r="36" spans="1:6" s="7" customFormat="1">
      <c r="A36" s="6" t="s">
        <v>48</v>
      </c>
      <c r="B36" s="2" t="s">
        <v>49</v>
      </c>
      <c r="C36" s="3" t="s">
        <v>8</v>
      </c>
      <c r="D36" s="3">
        <v>142.38</v>
      </c>
      <c r="E36" s="38">
        <v>416.93</v>
      </c>
      <c r="F36" s="10"/>
    </row>
    <row r="37" spans="1:6" s="7" customFormat="1">
      <c r="A37" s="6" t="s">
        <v>50</v>
      </c>
      <c r="B37" s="2" t="s">
        <v>51</v>
      </c>
      <c r="C37" s="3" t="s">
        <v>8</v>
      </c>
      <c r="D37" s="25">
        <v>0</v>
      </c>
      <c r="E37" s="38">
        <v>81.97</v>
      </c>
      <c r="F37" s="10"/>
    </row>
    <row r="38" spans="1:6" s="7" customFormat="1">
      <c r="A38" s="6" t="s">
        <v>52</v>
      </c>
      <c r="B38" s="2" t="s">
        <v>53</v>
      </c>
      <c r="C38" s="3" t="s">
        <v>8</v>
      </c>
      <c r="D38" s="3">
        <v>639.4</v>
      </c>
      <c r="E38" s="38">
        <v>0</v>
      </c>
      <c r="F38" s="10"/>
    </row>
    <row r="39" spans="1:6" s="7" customFormat="1" ht="31.5">
      <c r="A39" s="6" t="s">
        <v>54</v>
      </c>
      <c r="B39" s="2" t="s">
        <v>55</v>
      </c>
      <c r="C39" s="3" t="s">
        <v>8</v>
      </c>
      <c r="D39" s="3">
        <v>114.09</v>
      </c>
      <c r="E39" s="38">
        <v>0</v>
      </c>
      <c r="F39" s="10"/>
    </row>
    <row r="40" spans="1:6" s="7" customFormat="1" ht="78.75">
      <c r="A40" s="6" t="s">
        <v>56</v>
      </c>
      <c r="B40" s="2" t="s">
        <v>57</v>
      </c>
      <c r="C40" s="3" t="s">
        <v>8</v>
      </c>
      <c r="D40" s="3">
        <v>0</v>
      </c>
      <c r="E40" s="38">
        <v>0</v>
      </c>
      <c r="F40" s="10"/>
    </row>
    <row r="41" spans="1:6" s="7" customFormat="1" ht="31.5">
      <c r="A41" s="6" t="s">
        <v>5</v>
      </c>
      <c r="B41" s="2" t="s">
        <v>58</v>
      </c>
      <c r="C41" s="3" t="s">
        <v>8</v>
      </c>
      <c r="D41" s="3">
        <v>50.5</v>
      </c>
      <c r="E41" s="38">
        <v>0</v>
      </c>
      <c r="F41" s="10"/>
    </row>
    <row r="42" spans="1:6" s="7" customFormat="1" ht="31.5">
      <c r="A42" s="6" t="s">
        <v>6</v>
      </c>
      <c r="B42" s="2" t="s">
        <v>59</v>
      </c>
      <c r="C42" s="3" t="s">
        <v>8</v>
      </c>
      <c r="D42" s="25">
        <v>20</v>
      </c>
      <c r="E42" s="38">
        <v>0</v>
      </c>
      <c r="F42" s="10"/>
    </row>
    <row r="43" spans="1:6" s="7" customFormat="1" ht="94.5">
      <c r="A43" s="6" t="s">
        <v>60</v>
      </c>
      <c r="B43" s="2" t="s">
        <v>61</v>
      </c>
      <c r="C43" s="3" t="s">
        <v>8</v>
      </c>
      <c r="D43" s="25">
        <v>20</v>
      </c>
      <c r="E43" s="38">
        <v>0</v>
      </c>
      <c r="F43" s="10"/>
    </row>
    <row r="44" spans="1:6" s="7" customFormat="1" ht="31.5">
      <c r="A44" s="6" t="s">
        <v>87</v>
      </c>
      <c r="B44" s="2" t="s">
        <v>96</v>
      </c>
      <c r="C44" s="3" t="s">
        <v>8</v>
      </c>
      <c r="D44" s="3">
        <v>145.32</v>
      </c>
      <c r="E44" s="38">
        <v>0</v>
      </c>
      <c r="F44" s="10"/>
    </row>
    <row r="45" spans="1:6" s="7" customFormat="1" ht="31.5">
      <c r="A45" s="6" t="s">
        <v>97</v>
      </c>
      <c r="B45" s="2" t="s">
        <v>98</v>
      </c>
      <c r="C45" s="3" t="s">
        <v>8</v>
      </c>
      <c r="D45" s="3">
        <v>145.32</v>
      </c>
      <c r="E45" s="38">
        <v>0</v>
      </c>
      <c r="F45" s="10"/>
    </row>
    <row r="46" spans="1:6" s="7" customFormat="1" ht="31.5">
      <c r="A46" s="6" t="s">
        <v>99</v>
      </c>
      <c r="B46" s="2" t="s">
        <v>100</v>
      </c>
      <c r="C46" s="3" t="s">
        <v>8</v>
      </c>
      <c r="D46" s="3">
        <v>0</v>
      </c>
      <c r="E46" s="38">
        <v>0</v>
      </c>
      <c r="F46" s="10"/>
    </row>
    <row r="47" spans="1:6" s="7" customFormat="1">
      <c r="A47" s="6" t="s">
        <v>62</v>
      </c>
      <c r="B47" s="2" t="s">
        <v>63</v>
      </c>
      <c r="C47" s="3" t="s">
        <v>64</v>
      </c>
      <c r="D47" s="3">
        <v>77.63</v>
      </c>
      <c r="E47" s="39">
        <v>80.426000000000002</v>
      </c>
      <c r="F47" s="10"/>
    </row>
    <row r="48" spans="1:6" s="7" customFormat="1">
      <c r="A48" s="6" t="s">
        <v>65</v>
      </c>
      <c r="B48" s="2" t="s">
        <v>66</v>
      </c>
      <c r="C48" s="3" t="s">
        <v>64</v>
      </c>
      <c r="D48" s="26">
        <f>D49+D50</f>
        <v>1.069</v>
      </c>
      <c r="E48" s="39">
        <f>E49+E50</f>
        <v>1.069</v>
      </c>
      <c r="F48" s="10"/>
    </row>
    <row r="49" spans="1:6" s="7" customFormat="1">
      <c r="A49" s="6" t="s">
        <v>101</v>
      </c>
      <c r="B49" s="2" t="s">
        <v>12</v>
      </c>
      <c r="C49" s="3" t="s">
        <v>64</v>
      </c>
      <c r="D49" s="3">
        <v>0</v>
      </c>
      <c r="E49" s="38">
        <v>0</v>
      </c>
      <c r="F49" s="10"/>
    </row>
    <row r="50" spans="1:6" s="7" customFormat="1">
      <c r="A50" s="6" t="s">
        <v>102</v>
      </c>
      <c r="B50" s="2" t="s">
        <v>14</v>
      </c>
      <c r="C50" s="3" t="s">
        <v>64</v>
      </c>
      <c r="D50" s="23">
        <f>D18</f>
        <v>1.069</v>
      </c>
      <c r="E50" s="23">
        <f>E18</f>
        <v>1.069</v>
      </c>
      <c r="F50" s="10"/>
    </row>
    <row r="51" spans="1:6" s="7" customFormat="1" ht="31.5">
      <c r="A51" s="6" t="s">
        <v>67</v>
      </c>
      <c r="B51" s="2" t="s">
        <v>68</v>
      </c>
      <c r="C51" s="3" t="s">
        <v>64</v>
      </c>
      <c r="D51" s="3">
        <v>0</v>
      </c>
      <c r="E51" s="38">
        <v>0</v>
      </c>
      <c r="F51" s="10"/>
    </row>
    <row r="52" spans="1:6" s="7" customFormat="1" ht="31.5">
      <c r="A52" s="6" t="s">
        <v>69</v>
      </c>
      <c r="B52" s="2" t="s">
        <v>70</v>
      </c>
      <c r="C52" s="3" t="s">
        <v>64</v>
      </c>
      <c r="D52" s="36">
        <v>63.048999999999999</v>
      </c>
      <c r="E52" s="39">
        <f>E53+E54</f>
        <v>68.268000000000001</v>
      </c>
      <c r="F52" s="10"/>
    </row>
    <row r="53" spans="1:6" s="7" customFormat="1">
      <c r="A53" s="6" t="s">
        <v>103</v>
      </c>
      <c r="B53" s="2" t="s">
        <v>71</v>
      </c>
      <c r="C53" s="3" t="s">
        <v>64</v>
      </c>
      <c r="D53" s="3">
        <v>0</v>
      </c>
      <c r="E53" s="38">
        <v>15.221</v>
      </c>
      <c r="F53" s="10"/>
    </row>
    <row r="54" spans="1:6" s="7" customFormat="1">
      <c r="A54" s="6" t="s">
        <v>104</v>
      </c>
      <c r="B54" s="2" t="s">
        <v>72</v>
      </c>
      <c r="C54" s="3" t="s">
        <v>64</v>
      </c>
      <c r="D54" s="3">
        <v>63.048999999999999</v>
      </c>
      <c r="E54" s="38">
        <v>53.046999999999997</v>
      </c>
      <c r="F54" s="10"/>
    </row>
    <row r="55" spans="1:6" s="7" customFormat="1">
      <c r="A55" s="6" t="s">
        <v>73</v>
      </c>
      <c r="B55" s="2" t="s">
        <v>74</v>
      </c>
      <c r="C55" s="3" t="s">
        <v>75</v>
      </c>
      <c r="D55" s="24">
        <v>15.65</v>
      </c>
      <c r="E55" s="38">
        <v>13.227</v>
      </c>
      <c r="F55" s="10"/>
    </row>
    <row r="56" spans="1:6" s="7" customFormat="1" ht="31.5">
      <c r="A56" s="6" t="s">
        <v>76</v>
      </c>
      <c r="B56" s="2" t="s">
        <v>77</v>
      </c>
      <c r="C56" s="3" t="s">
        <v>78</v>
      </c>
      <c r="D56" s="3">
        <v>24.483000000000001</v>
      </c>
      <c r="E56" s="38">
        <v>24.483000000000001</v>
      </c>
      <c r="F56" s="10"/>
    </row>
    <row r="57" spans="1:6" s="7" customFormat="1">
      <c r="A57" s="6" t="s">
        <v>79</v>
      </c>
      <c r="B57" s="2" t="s">
        <v>80</v>
      </c>
      <c r="C57" s="3" t="s">
        <v>81</v>
      </c>
      <c r="D57" s="3">
        <v>13</v>
      </c>
      <c r="E57" s="38">
        <v>13</v>
      </c>
      <c r="F57" s="10"/>
    </row>
    <row r="58" spans="1:6" s="7" customFormat="1" ht="31.5">
      <c r="A58" s="6" t="s">
        <v>82</v>
      </c>
      <c r="B58" s="2" t="s">
        <v>83</v>
      </c>
      <c r="C58" s="3" t="s">
        <v>81</v>
      </c>
      <c r="D58" s="3">
        <v>0</v>
      </c>
      <c r="E58" s="38">
        <v>0</v>
      </c>
      <c r="F58" s="10"/>
    </row>
    <row r="59" spans="1:6" s="7" customFormat="1" ht="52.5" customHeight="1">
      <c r="A59" s="6" t="s">
        <v>105</v>
      </c>
      <c r="B59" s="2" t="s">
        <v>106</v>
      </c>
      <c r="C59" s="3" t="s">
        <v>84</v>
      </c>
      <c r="D59" s="24">
        <f>D20/D47</f>
        <v>3.2881617931212159</v>
      </c>
      <c r="E59" s="24">
        <f>E20/E47</f>
        <v>8.9771964290154926</v>
      </c>
      <c r="F59" s="10"/>
    </row>
    <row r="60" spans="1:6" s="7" customFormat="1" ht="31.5">
      <c r="A60" s="6" t="s">
        <v>107</v>
      </c>
      <c r="B60" s="2" t="s">
        <v>85</v>
      </c>
      <c r="C60" s="3" t="s">
        <v>64</v>
      </c>
      <c r="D60" s="3">
        <v>6.5</v>
      </c>
      <c r="E60" s="37">
        <v>3.1840000000000002</v>
      </c>
      <c r="F60" s="10"/>
    </row>
    <row r="61" spans="1:6" s="7" customFormat="1" ht="31.5">
      <c r="A61" s="6" t="s">
        <v>108</v>
      </c>
      <c r="B61" s="2" t="s">
        <v>86</v>
      </c>
      <c r="C61" s="3" t="s">
        <v>64</v>
      </c>
      <c r="D61" s="25">
        <v>2</v>
      </c>
      <c r="E61" s="29">
        <v>1</v>
      </c>
      <c r="F61" s="10"/>
    </row>
    <row r="62" spans="1:6" s="7" customFormat="1" ht="81.75" customHeight="1">
      <c r="A62" s="6" t="s">
        <v>109</v>
      </c>
      <c r="B62" s="2" t="s">
        <v>110</v>
      </c>
      <c r="C62" s="3" t="s">
        <v>75</v>
      </c>
      <c r="D62" s="3">
        <v>0</v>
      </c>
      <c r="E62" s="29">
        <v>0</v>
      </c>
      <c r="F62" s="10"/>
    </row>
    <row r="63" spans="1:6" s="7" customFormat="1">
      <c r="A63" s="15" t="s">
        <v>123</v>
      </c>
      <c r="B63" s="16" t="s">
        <v>111</v>
      </c>
      <c r="C63" s="67">
        <v>0</v>
      </c>
      <c r="D63" s="67"/>
      <c r="E63" s="67"/>
      <c r="F63" s="67"/>
    </row>
    <row r="64" spans="1:6" s="7" customFormat="1">
      <c r="A64" s="15"/>
      <c r="B64" s="16" t="s">
        <v>112</v>
      </c>
      <c r="C64" s="67"/>
      <c r="D64" s="67"/>
      <c r="E64" s="67"/>
      <c r="F64" s="67"/>
    </row>
    <row r="65" spans="1:6" s="7" customFormat="1">
      <c r="A65" s="15"/>
      <c r="B65" s="16" t="s">
        <v>113</v>
      </c>
      <c r="C65" s="67"/>
      <c r="D65" s="67"/>
      <c r="E65" s="67"/>
      <c r="F65" s="67"/>
    </row>
    <row r="66" spans="1:6" s="7" customFormat="1">
      <c r="A66" s="17"/>
      <c r="B66" s="18"/>
      <c r="C66" s="17"/>
      <c r="D66" s="17"/>
      <c r="E66" s="11"/>
    </row>
    <row r="67" spans="1:6" s="7" customFormat="1" ht="31.15" customHeight="1">
      <c r="A67" s="71" t="s">
        <v>125</v>
      </c>
      <c r="B67" s="71"/>
      <c r="C67" s="71"/>
      <c r="D67" s="71"/>
      <c r="E67" s="71"/>
      <c r="F67" s="71"/>
    </row>
    <row r="68" spans="1:6" s="7" customFormat="1" ht="17.45" customHeight="1">
      <c r="A68" s="22"/>
      <c r="B68" s="22"/>
      <c r="C68" s="22"/>
      <c r="D68" s="22"/>
      <c r="E68" s="22"/>
      <c r="F68" s="22"/>
    </row>
    <row r="69" spans="1:6" s="7" customFormat="1" ht="39.75" customHeight="1">
      <c r="A69" s="68" t="s">
        <v>124</v>
      </c>
      <c r="B69" s="68"/>
      <c r="C69" s="68"/>
      <c r="D69" s="68"/>
      <c r="E69" s="68"/>
      <c r="F69" s="68"/>
    </row>
    <row r="70" spans="1:6">
      <c r="A70" s="19"/>
      <c r="B70" s="19"/>
      <c r="C70" s="19"/>
      <c r="D70" s="19"/>
      <c r="E70" s="19"/>
      <c r="F70" s="19"/>
    </row>
    <row r="71" spans="1:6">
      <c r="A71" s="19"/>
      <c r="B71" s="19"/>
      <c r="C71" s="19"/>
      <c r="D71" s="19"/>
      <c r="E71" s="19"/>
      <c r="F71" s="19"/>
    </row>
    <row r="72" spans="1:6">
      <c r="A72" s="19"/>
      <c r="B72" s="19"/>
      <c r="C72" s="19"/>
      <c r="D72" s="19"/>
      <c r="E72" s="19"/>
      <c r="F72" s="19"/>
    </row>
    <row r="73" spans="1:6">
      <c r="A73" s="19"/>
      <c r="B73" s="19"/>
      <c r="C73" s="19"/>
      <c r="D73" s="19"/>
      <c r="E73" s="19"/>
      <c r="F73" s="19"/>
    </row>
    <row r="74" spans="1:6">
      <c r="A74" s="19"/>
      <c r="B74" s="19"/>
      <c r="C74" s="19"/>
      <c r="D74" s="19"/>
      <c r="E74" s="19"/>
      <c r="F74" s="19"/>
    </row>
  </sheetData>
  <mergeCells count="8">
    <mergeCell ref="A67:F67"/>
    <mergeCell ref="A69:F69"/>
    <mergeCell ref="A3:F3"/>
    <mergeCell ref="B4:E4"/>
    <mergeCell ref="B5:E5"/>
    <mergeCell ref="D7:E7"/>
    <mergeCell ref="D10:F10"/>
    <mergeCell ref="C63:F65"/>
  </mergeCells>
  <dataValidations count="1">
    <dataValidation type="decimal" allowBlank="1" showInputMessage="1" showErrorMessage="1" sqref="D52 D48 E11:E49 E51:E58 E60:E62">
      <formula1>-999999999999999</formula1>
      <formula2>999999999999999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74"/>
  <sheetViews>
    <sheetView topLeftCell="A49" zoomScaleNormal="100" workbookViewId="0">
      <selection activeCell="G8" sqref="G8"/>
    </sheetView>
  </sheetViews>
  <sheetFormatPr defaultRowHeight="15.75"/>
  <cols>
    <col min="1" max="1" width="5.85546875" style="12" customWidth="1"/>
    <col min="2" max="2" width="45" style="13" customWidth="1"/>
    <col min="3" max="3" width="10.140625" style="12" customWidth="1"/>
    <col min="4" max="4" width="12.7109375" style="12" customWidth="1"/>
    <col min="5" max="5" width="13.85546875" style="1" customWidth="1"/>
    <col min="6" max="6" width="14.140625" style="1" customWidth="1"/>
    <col min="7" max="257" width="9.140625" style="1"/>
    <col min="258" max="258" width="45" style="1" customWidth="1"/>
    <col min="259" max="260" width="13.42578125" style="1" customWidth="1"/>
    <col min="261" max="261" width="13.85546875" style="1" customWidth="1"/>
    <col min="262" max="262" width="25.5703125" style="1" customWidth="1"/>
    <col min="263" max="513" width="9.140625" style="1"/>
    <col min="514" max="514" width="45" style="1" customWidth="1"/>
    <col min="515" max="516" width="13.42578125" style="1" customWidth="1"/>
    <col min="517" max="517" width="13.85546875" style="1" customWidth="1"/>
    <col min="518" max="518" width="25.5703125" style="1" customWidth="1"/>
    <col min="519" max="769" width="9.140625" style="1"/>
    <col min="770" max="770" width="45" style="1" customWidth="1"/>
    <col min="771" max="772" width="13.42578125" style="1" customWidth="1"/>
    <col min="773" max="773" width="13.85546875" style="1" customWidth="1"/>
    <col min="774" max="774" width="25.5703125" style="1" customWidth="1"/>
    <col min="775" max="1025" width="9.140625" style="1"/>
    <col min="1026" max="1026" width="45" style="1" customWidth="1"/>
    <col min="1027" max="1028" width="13.42578125" style="1" customWidth="1"/>
    <col min="1029" max="1029" width="13.85546875" style="1" customWidth="1"/>
    <col min="1030" max="1030" width="25.5703125" style="1" customWidth="1"/>
    <col min="1031" max="1281" width="9.140625" style="1"/>
    <col min="1282" max="1282" width="45" style="1" customWidth="1"/>
    <col min="1283" max="1284" width="13.42578125" style="1" customWidth="1"/>
    <col min="1285" max="1285" width="13.85546875" style="1" customWidth="1"/>
    <col min="1286" max="1286" width="25.5703125" style="1" customWidth="1"/>
    <col min="1287" max="1537" width="9.140625" style="1"/>
    <col min="1538" max="1538" width="45" style="1" customWidth="1"/>
    <col min="1539" max="1540" width="13.42578125" style="1" customWidth="1"/>
    <col min="1541" max="1541" width="13.85546875" style="1" customWidth="1"/>
    <col min="1542" max="1542" width="25.5703125" style="1" customWidth="1"/>
    <col min="1543" max="1793" width="9.140625" style="1"/>
    <col min="1794" max="1794" width="45" style="1" customWidth="1"/>
    <col min="1795" max="1796" width="13.42578125" style="1" customWidth="1"/>
    <col min="1797" max="1797" width="13.85546875" style="1" customWidth="1"/>
    <col min="1798" max="1798" width="25.5703125" style="1" customWidth="1"/>
    <col min="1799" max="2049" width="9.140625" style="1"/>
    <col min="2050" max="2050" width="45" style="1" customWidth="1"/>
    <col min="2051" max="2052" width="13.42578125" style="1" customWidth="1"/>
    <col min="2053" max="2053" width="13.85546875" style="1" customWidth="1"/>
    <col min="2054" max="2054" width="25.5703125" style="1" customWidth="1"/>
    <col min="2055" max="2305" width="9.140625" style="1"/>
    <col min="2306" max="2306" width="45" style="1" customWidth="1"/>
    <col min="2307" max="2308" width="13.42578125" style="1" customWidth="1"/>
    <col min="2309" max="2309" width="13.85546875" style="1" customWidth="1"/>
    <col min="2310" max="2310" width="25.5703125" style="1" customWidth="1"/>
    <col min="2311" max="2561" width="9.140625" style="1"/>
    <col min="2562" max="2562" width="45" style="1" customWidth="1"/>
    <col min="2563" max="2564" width="13.42578125" style="1" customWidth="1"/>
    <col min="2565" max="2565" width="13.85546875" style="1" customWidth="1"/>
    <col min="2566" max="2566" width="25.5703125" style="1" customWidth="1"/>
    <col min="2567" max="2817" width="9.140625" style="1"/>
    <col min="2818" max="2818" width="45" style="1" customWidth="1"/>
    <col min="2819" max="2820" width="13.42578125" style="1" customWidth="1"/>
    <col min="2821" max="2821" width="13.85546875" style="1" customWidth="1"/>
    <col min="2822" max="2822" width="25.5703125" style="1" customWidth="1"/>
    <col min="2823" max="3073" width="9.140625" style="1"/>
    <col min="3074" max="3074" width="45" style="1" customWidth="1"/>
    <col min="3075" max="3076" width="13.42578125" style="1" customWidth="1"/>
    <col min="3077" max="3077" width="13.85546875" style="1" customWidth="1"/>
    <col min="3078" max="3078" width="25.5703125" style="1" customWidth="1"/>
    <col min="3079" max="3329" width="9.140625" style="1"/>
    <col min="3330" max="3330" width="45" style="1" customWidth="1"/>
    <col min="3331" max="3332" width="13.42578125" style="1" customWidth="1"/>
    <col min="3333" max="3333" width="13.85546875" style="1" customWidth="1"/>
    <col min="3334" max="3334" width="25.5703125" style="1" customWidth="1"/>
    <col min="3335" max="3585" width="9.140625" style="1"/>
    <col min="3586" max="3586" width="45" style="1" customWidth="1"/>
    <col min="3587" max="3588" width="13.42578125" style="1" customWidth="1"/>
    <col min="3589" max="3589" width="13.85546875" style="1" customWidth="1"/>
    <col min="3590" max="3590" width="25.5703125" style="1" customWidth="1"/>
    <col min="3591" max="3841" width="9.140625" style="1"/>
    <col min="3842" max="3842" width="45" style="1" customWidth="1"/>
    <col min="3843" max="3844" width="13.42578125" style="1" customWidth="1"/>
    <col min="3845" max="3845" width="13.85546875" style="1" customWidth="1"/>
    <col min="3846" max="3846" width="25.5703125" style="1" customWidth="1"/>
    <col min="3847" max="4097" width="9.140625" style="1"/>
    <col min="4098" max="4098" width="45" style="1" customWidth="1"/>
    <col min="4099" max="4100" width="13.42578125" style="1" customWidth="1"/>
    <col min="4101" max="4101" width="13.85546875" style="1" customWidth="1"/>
    <col min="4102" max="4102" width="25.5703125" style="1" customWidth="1"/>
    <col min="4103" max="4353" width="9.140625" style="1"/>
    <col min="4354" max="4354" width="45" style="1" customWidth="1"/>
    <col min="4355" max="4356" width="13.42578125" style="1" customWidth="1"/>
    <col min="4357" max="4357" width="13.85546875" style="1" customWidth="1"/>
    <col min="4358" max="4358" width="25.5703125" style="1" customWidth="1"/>
    <col min="4359" max="4609" width="9.140625" style="1"/>
    <col min="4610" max="4610" width="45" style="1" customWidth="1"/>
    <col min="4611" max="4612" width="13.42578125" style="1" customWidth="1"/>
    <col min="4613" max="4613" width="13.85546875" style="1" customWidth="1"/>
    <col min="4614" max="4614" width="25.5703125" style="1" customWidth="1"/>
    <col min="4615" max="4865" width="9.140625" style="1"/>
    <col min="4866" max="4866" width="45" style="1" customWidth="1"/>
    <col min="4867" max="4868" width="13.42578125" style="1" customWidth="1"/>
    <col min="4869" max="4869" width="13.85546875" style="1" customWidth="1"/>
    <col min="4870" max="4870" width="25.5703125" style="1" customWidth="1"/>
    <col min="4871" max="5121" width="9.140625" style="1"/>
    <col min="5122" max="5122" width="45" style="1" customWidth="1"/>
    <col min="5123" max="5124" width="13.42578125" style="1" customWidth="1"/>
    <col min="5125" max="5125" width="13.85546875" style="1" customWidth="1"/>
    <col min="5126" max="5126" width="25.5703125" style="1" customWidth="1"/>
    <col min="5127" max="5377" width="9.140625" style="1"/>
    <col min="5378" max="5378" width="45" style="1" customWidth="1"/>
    <col min="5379" max="5380" width="13.42578125" style="1" customWidth="1"/>
    <col min="5381" max="5381" width="13.85546875" style="1" customWidth="1"/>
    <col min="5382" max="5382" width="25.5703125" style="1" customWidth="1"/>
    <col min="5383" max="5633" width="9.140625" style="1"/>
    <col min="5634" max="5634" width="45" style="1" customWidth="1"/>
    <col min="5635" max="5636" width="13.42578125" style="1" customWidth="1"/>
    <col min="5637" max="5637" width="13.85546875" style="1" customWidth="1"/>
    <col min="5638" max="5638" width="25.5703125" style="1" customWidth="1"/>
    <col min="5639" max="5889" width="9.140625" style="1"/>
    <col min="5890" max="5890" width="45" style="1" customWidth="1"/>
    <col min="5891" max="5892" width="13.42578125" style="1" customWidth="1"/>
    <col min="5893" max="5893" width="13.85546875" style="1" customWidth="1"/>
    <col min="5894" max="5894" width="25.5703125" style="1" customWidth="1"/>
    <col min="5895" max="6145" width="9.140625" style="1"/>
    <col min="6146" max="6146" width="45" style="1" customWidth="1"/>
    <col min="6147" max="6148" width="13.42578125" style="1" customWidth="1"/>
    <col min="6149" max="6149" width="13.85546875" style="1" customWidth="1"/>
    <col min="6150" max="6150" width="25.5703125" style="1" customWidth="1"/>
    <col min="6151" max="6401" width="9.140625" style="1"/>
    <col min="6402" max="6402" width="45" style="1" customWidth="1"/>
    <col min="6403" max="6404" width="13.42578125" style="1" customWidth="1"/>
    <col min="6405" max="6405" width="13.85546875" style="1" customWidth="1"/>
    <col min="6406" max="6406" width="25.5703125" style="1" customWidth="1"/>
    <col min="6407" max="6657" width="9.140625" style="1"/>
    <col min="6658" max="6658" width="45" style="1" customWidth="1"/>
    <col min="6659" max="6660" width="13.42578125" style="1" customWidth="1"/>
    <col min="6661" max="6661" width="13.85546875" style="1" customWidth="1"/>
    <col min="6662" max="6662" width="25.5703125" style="1" customWidth="1"/>
    <col min="6663" max="6913" width="9.140625" style="1"/>
    <col min="6914" max="6914" width="45" style="1" customWidth="1"/>
    <col min="6915" max="6916" width="13.42578125" style="1" customWidth="1"/>
    <col min="6917" max="6917" width="13.85546875" style="1" customWidth="1"/>
    <col min="6918" max="6918" width="25.5703125" style="1" customWidth="1"/>
    <col min="6919" max="7169" width="9.140625" style="1"/>
    <col min="7170" max="7170" width="45" style="1" customWidth="1"/>
    <col min="7171" max="7172" width="13.42578125" style="1" customWidth="1"/>
    <col min="7173" max="7173" width="13.85546875" style="1" customWidth="1"/>
    <col min="7174" max="7174" width="25.5703125" style="1" customWidth="1"/>
    <col min="7175" max="7425" width="9.140625" style="1"/>
    <col min="7426" max="7426" width="45" style="1" customWidth="1"/>
    <col min="7427" max="7428" width="13.42578125" style="1" customWidth="1"/>
    <col min="7429" max="7429" width="13.85546875" style="1" customWidth="1"/>
    <col min="7430" max="7430" width="25.5703125" style="1" customWidth="1"/>
    <col min="7431" max="7681" width="9.140625" style="1"/>
    <col min="7682" max="7682" width="45" style="1" customWidth="1"/>
    <col min="7683" max="7684" width="13.42578125" style="1" customWidth="1"/>
    <col min="7685" max="7685" width="13.85546875" style="1" customWidth="1"/>
    <col min="7686" max="7686" width="25.5703125" style="1" customWidth="1"/>
    <col min="7687" max="7937" width="9.140625" style="1"/>
    <col min="7938" max="7938" width="45" style="1" customWidth="1"/>
    <col min="7939" max="7940" width="13.42578125" style="1" customWidth="1"/>
    <col min="7941" max="7941" width="13.85546875" style="1" customWidth="1"/>
    <col min="7942" max="7942" width="25.5703125" style="1" customWidth="1"/>
    <col min="7943" max="8193" width="9.140625" style="1"/>
    <col min="8194" max="8194" width="45" style="1" customWidth="1"/>
    <col min="8195" max="8196" width="13.42578125" style="1" customWidth="1"/>
    <col min="8197" max="8197" width="13.85546875" style="1" customWidth="1"/>
    <col min="8198" max="8198" width="25.5703125" style="1" customWidth="1"/>
    <col min="8199" max="8449" width="9.140625" style="1"/>
    <col min="8450" max="8450" width="45" style="1" customWidth="1"/>
    <col min="8451" max="8452" width="13.42578125" style="1" customWidth="1"/>
    <col min="8453" max="8453" width="13.85546875" style="1" customWidth="1"/>
    <col min="8454" max="8454" width="25.5703125" style="1" customWidth="1"/>
    <col min="8455" max="8705" width="9.140625" style="1"/>
    <col min="8706" max="8706" width="45" style="1" customWidth="1"/>
    <col min="8707" max="8708" width="13.42578125" style="1" customWidth="1"/>
    <col min="8709" max="8709" width="13.85546875" style="1" customWidth="1"/>
    <col min="8710" max="8710" width="25.5703125" style="1" customWidth="1"/>
    <col min="8711" max="8961" width="9.140625" style="1"/>
    <col min="8962" max="8962" width="45" style="1" customWidth="1"/>
    <col min="8963" max="8964" width="13.42578125" style="1" customWidth="1"/>
    <col min="8965" max="8965" width="13.85546875" style="1" customWidth="1"/>
    <col min="8966" max="8966" width="25.5703125" style="1" customWidth="1"/>
    <col min="8967" max="9217" width="9.140625" style="1"/>
    <col min="9218" max="9218" width="45" style="1" customWidth="1"/>
    <col min="9219" max="9220" width="13.42578125" style="1" customWidth="1"/>
    <col min="9221" max="9221" width="13.85546875" style="1" customWidth="1"/>
    <col min="9222" max="9222" width="25.5703125" style="1" customWidth="1"/>
    <col min="9223" max="9473" width="9.140625" style="1"/>
    <col min="9474" max="9474" width="45" style="1" customWidth="1"/>
    <col min="9475" max="9476" width="13.42578125" style="1" customWidth="1"/>
    <col min="9477" max="9477" width="13.85546875" style="1" customWidth="1"/>
    <col min="9478" max="9478" width="25.5703125" style="1" customWidth="1"/>
    <col min="9479" max="9729" width="9.140625" style="1"/>
    <col min="9730" max="9730" width="45" style="1" customWidth="1"/>
    <col min="9731" max="9732" width="13.42578125" style="1" customWidth="1"/>
    <col min="9733" max="9733" width="13.85546875" style="1" customWidth="1"/>
    <col min="9734" max="9734" width="25.5703125" style="1" customWidth="1"/>
    <col min="9735" max="9985" width="9.140625" style="1"/>
    <col min="9986" max="9986" width="45" style="1" customWidth="1"/>
    <col min="9987" max="9988" width="13.42578125" style="1" customWidth="1"/>
    <col min="9989" max="9989" width="13.85546875" style="1" customWidth="1"/>
    <col min="9990" max="9990" width="25.5703125" style="1" customWidth="1"/>
    <col min="9991" max="10241" width="9.140625" style="1"/>
    <col min="10242" max="10242" width="45" style="1" customWidth="1"/>
    <col min="10243" max="10244" width="13.42578125" style="1" customWidth="1"/>
    <col min="10245" max="10245" width="13.85546875" style="1" customWidth="1"/>
    <col min="10246" max="10246" width="25.5703125" style="1" customWidth="1"/>
    <col min="10247" max="10497" width="9.140625" style="1"/>
    <col min="10498" max="10498" width="45" style="1" customWidth="1"/>
    <col min="10499" max="10500" width="13.42578125" style="1" customWidth="1"/>
    <col min="10501" max="10501" width="13.85546875" style="1" customWidth="1"/>
    <col min="10502" max="10502" width="25.5703125" style="1" customWidth="1"/>
    <col min="10503" max="10753" width="9.140625" style="1"/>
    <col min="10754" max="10754" width="45" style="1" customWidth="1"/>
    <col min="10755" max="10756" width="13.42578125" style="1" customWidth="1"/>
    <col min="10757" max="10757" width="13.85546875" style="1" customWidth="1"/>
    <col min="10758" max="10758" width="25.5703125" style="1" customWidth="1"/>
    <col min="10759" max="11009" width="9.140625" style="1"/>
    <col min="11010" max="11010" width="45" style="1" customWidth="1"/>
    <col min="11011" max="11012" width="13.42578125" style="1" customWidth="1"/>
    <col min="11013" max="11013" width="13.85546875" style="1" customWidth="1"/>
    <col min="11014" max="11014" width="25.5703125" style="1" customWidth="1"/>
    <col min="11015" max="11265" width="9.140625" style="1"/>
    <col min="11266" max="11266" width="45" style="1" customWidth="1"/>
    <col min="11267" max="11268" width="13.42578125" style="1" customWidth="1"/>
    <col min="11269" max="11269" width="13.85546875" style="1" customWidth="1"/>
    <col min="11270" max="11270" width="25.5703125" style="1" customWidth="1"/>
    <col min="11271" max="11521" width="9.140625" style="1"/>
    <col min="11522" max="11522" width="45" style="1" customWidth="1"/>
    <col min="11523" max="11524" width="13.42578125" style="1" customWidth="1"/>
    <col min="11525" max="11525" width="13.85546875" style="1" customWidth="1"/>
    <col min="11526" max="11526" width="25.5703125" style="1" customWidth="1"/>
    <col min="11527" max="11777" width="9.140625" style="1"/>
    <col min="11778" max="11778" width="45" style="1" customWidth="1"/>
    <col min="11779" max="11780" width="13.42578125" style="1" customWidth="1"/>
    <col min="11781" max="11781" width="13.85546875" style="1" customWidth="1"/>
    <col min="11782" max="11782" width="25.5703125" style="1" customWidth="1"/>
    <col min="11783" max="12033" width="9.140625" style="1"/>
    <col min="12034" max="12034" width="45" style="1" customWidth="1"/>
    <col min="12035" max="12036" width="13.42578125" style="1" customWidth="1"/>
    <col min="12037" max="12037" width="13.85546875" style="1" customWidth="1"/>
    <col min="12038" max="12038" width="25.5703125" style="1" customWidth="1"/>
    <col min="12039" max="12289" width="9.140625" style="1"/>
    <col min="12290" max="12290" width="45" style="1" customWidth="1"/>
    <col min="12291" max="12292" width="13.42578125" style="1" customWidth="1"/>
    <col min="12293" max="12293" width="13.85546875" style="1" customWidth="1"/>
    <col min="12294" max="12294" width="25.5703125" style="1" customWidth="1"/>
    <col min="12295" max="12545" width="9.140625" style="1"/>
    <col min="12546" max="12546" width="45" style="1" customWidth="1"/>
    <col min="12547" max="12548" width="13.42578125" style="1" customWidth="1"/>
    <col min="12549" max="12549" width="13.85546875" style="1" customWidth="1"/>
    <col min="12550" max="12550" width="25.5703125" style="1" customWidth="1"/>
    <col min="12551" max="12801" width="9.140625" style="1"/>
    <col min="12802" max="12802" width="45" style="1" customWidth="1"/>
    <col min="12803" max="12804" width="13.42578125" style="1" customWidth="1"/>
    <col min="12805" max="12805" width="13.85546875" style="1" customWidth="1"/>
    <col min="12806" max="12806" width="25.5703125" style="1" customWidth="1"/>
    <col min="12807" max="13057" width="9.140625" style="1"/>
    <col min="13058" max="13058" width="45" style="1" customWidth="1"/>
    <col min="13059" max="13060" width="13.42578125" style="1" customWidth="1"/>
    <col min="13061" max="13061" width="13.85546875" style="1" customWidth="1"/>
    <col min="13062" max="13062" width="25.5703125" style="1" customWidth="1"/>
    <col min="13063" max="13313" width="9.140625" style="1"/>
    <col min="13314" max="13314" width="45" style="1" customWidth="1"/>
    <col min="13315" max="13316" width="13.42578125" style="1" customWidth="1"/>
    <col min="13317" max="13317" width="13.85546875" style="1" customWidth="1"/>
    <col min="13318" max="13318" width="25.5703125" style="1" customWidth="1"/>
    <col min="13319" max="13569" width="9.140625" style="1"/>
    <col min="13570" max="13570" width="45" style="1" customWidth="1"/>
    <col min="13571" max="13572" width="13.42578125" style="1" customWidth="1"/>
    <col min="13573" max="13573" width="13.85546875" style="1" customWidth="1"/>
    <col min="13574" max="13574" width="25.5703125" style="1" customWidth="1"/>
    <col min="13575" max="13825" width="9.140625" style="1"/>
    <col min="13826" max="13826" width="45" style="1" customWidth="1"/>
    <col min="13827" max="13828" width="13.42578125" style="1" customWidth="1"/>
    <col min="13829" max="13829" width="13.85546875" style="1" customWidth="1"/>
    <col min="13830" max="13830" width="25.5703125" style="1" customWidth="1"/>
    <col min="13831" max="14081" width="9.140625" style="1"/>
    <col min="14082" max="14082" width="45" style="1" customWidth="1"/>
    <col min="14083" max="14084" width="13.42578125" style="1" customWidth="1"/>
    <col min="14085" max="14085" width="13.85546875" style="1" customWidth="1"/>
    <col min="14086" max="14086" width="25.5703125" style="1" customWidth="1"/>
    <col min="14087" max="14337" width="9.140625" style="1"/>
    <col min="14338" max="14338" width="45" style="1" customWidth="1"/>
    <col min="14339" max="14340" width="13.42578125" style="1" customWidth="1"/>
    <col min="14341" max="14341" width="13.85546875" style="1" customWidth="1"/>
    <col min="14342" max="14342" width="25.5703125" style="1" customWidth="1"/>
    <col min="14343" max="14593" width="9.140625" style="1"/>
    <col min="14594" max="14594" width="45" style="1" customWidth="1"/>
    <col min="14595" max="14596" width="13.42578125" style="1" customWidth="1"/>
    <col min="14597" max="14597" width="13.85546875" style="1" customWidth="1"/>
    <col min="14598" max="14598" width="25.5703125" style="1" customWidth="1"/>
    <col min="14599" max="14849" width="9.140625" style="1"/>
    <col min="14850" max="14850" width="45" style="1" customWidth="1"/>
    <col min="14851" max="14852" width="13.42578125" style="1" customWidth="1"/>
    <col min="14853" max="14853" width="13.85546875" style="1" customWidth="1"/>
    <col min="14854" max="14854" width="25.5703125" style="1" customWidth="1"/>
    <col min="14855" max="15105" width="9.140625" style="1"/>
    <col min="15106" max="15106" width="45" style="1" customWidth="1"/>
    <col min="15107" max="15108" width="13.42578125" style="1" customWidth="1"/>
    <col min="15109" max="15109" width="13.85546875" style="1" customWidth="1"/>
    <col min="15110" max="15110" width="25.5703125" style="1" customWidth="1"/>
    <col min="15111" max="15361" width="9.140625" style="1"/>
    <col min="15362" max="15362" width="45" style="1" customWidth="1"/>
    <col min="15363" max="15364" width="13.42578125" style="1" customWidth="1"/>
    <col min="15365" max="15365" width="13.85546875" style="1" customWidth="1"/>
    <col min="15366" max="15366" width="25.5703125" style="1" customWidth="1"/>
    <col min="15367" max="15617" width="9.140625" style="1"/>
    <col min="15618" max="15618" width="45" style="1" customWidth="1"/>
    <col min="15619" max="15620" width="13.42578125" style="1" customWidth="1"/>
    <col min="15621" max="15621" width="13.85546875" style="1" customWidth="1"/>
    <col min="15622" max="15622" width="25.5703125" style="1" customWidth="1"/>
    <col min="15623" max="15873" width="9.140625" style="1"/>
    <col min="15874" max="15874" width="45" style="1" customWidth="1"/>
    <col min="15875" max="15876" width="13.42578125" style="1" customWidth="1"/>
    <col min="15877" max="15877" width="13.85546875" style="1" customWidth="1"/>
    <col min="15878" max="15878" width="25.5703125" style="1" customWidth="1"/>
    <col min="15879" max="16129" width="9.140625" style="1"/>
    <col min="16130" max="16130" width="45" style="1" customWidth="1"/>
    <col min="16131" max="16132" width="13.42578125" style="1" customWidth="1"/>
    <col min="16133" max="16133" width="13.85546875" style="1" customWidth="1"/>
    <col min="16134" max="16134" width="25.5703125" style="1" customWidth="1"/>
    <col min="16135" max="16384" width="9.140625" style="1"/>
  </cols>
  <sheetData>
    <row r="1" spans="1:8" ht="18.75">
      <c r="F1" s="14" t="s">
        <v>119</v>
      </c>
    </row>
    <row r="2" spans="1:8" ht="19.5" thickBot="1">
      <c r="F2" s="14"/>
    </row>
    <row r="3" spans="1:8" ht="87.75" customHeight="1" thickBot="1">
      <c r="A3" s="62" t="s">
        <v>133</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ht="47.25">
      <c r="A7" s="3" t="s">
        <v>0</v>
      </c>
      <c r="B7" s="3" t="s">
        <v>1</v>
      </c>
      <c r="C7" s="3" t="s">
        <v>2</v>
      </c>
      <c r="D7" s="65" t="s">
        <v>122</v>
      </c>
      <c r="E7" s="66"/>
      <c r="F7" s="9" t="s">
        <v>94</v>
      </c>
      <c r="H7" s="1" t="s">
        <v>129</v>
      </c>
    </row>
    <row r="8" spans="1:8" ht="47.25">
      <c r="A8" s="3"/>
      <c r="B8" s="3"/>
      <c r="C8" s="3"/>
      <c r="D8" s="3" t="s">
        <v>117</v>
      </c>
      <c r="E8" s="3" t="s">
        <v>118</v>
      </c>
      <c r="F8" s="9"/>
      <c r="G8" s="1" t="s">
        <v>129</v>
      </c>
    </row>
    <row r="9" spans="1:8">
      <c r="A9" s="3">
        <v>1</v>
      </c>
      <c r="B9" s="3">
        <f>A9+1</f>
        <v>2</v>
      </c>
      <c r="C9" s="3">
        <f>B9+1</f>
        <v>3</v>
      </c>
      <c r="D9" s="3">
        <f>C9+1</f>
        <v>4</v>
      </c>
      <c r="E9" s="3">
        <f>D9+1</f>
        <v>5</v>
      </c>
      <c r="F9" s="3">
        <f>E9+1</f>
        <v>6</v>
      </c>
    </row>
    <row r="10" spans="1:8" s="7" customFormat="1" ht="15.75" customHeight="1">
      <c r="A10" s="6" t="s">
        <v>3</v>
      </c>
      <c r="B10" s="2" t="s">
        <v>88</v>
      </c>
      <c r="C10" s="3" t="s">
        <v>7</v>
      </c>
      <c r="D10" s="75" t="s">
        <v>128</v>
      </c>
      <c r="E10" s="76"/>
      <c r="F10" s="77"/>
    </row>
    <row r="11" spans="1:8" s="7" customFormat="1">
      <c r="A11" s="6" t="s">
        <v>4</v>
      </c>
      <c r="B11" s="2" t="s">
        <v>95</v>
      </c>
      <c r="C11" s="3" t="s">
        <v>8</v>
      </c>
      <c r="D11" s="3">
        <v>2960.36</v>
      </c>
      <c r="E11" s="29">
        <v>3327.02</v>
      </c>
      <c r="F11" s="10"/>
    </row>
    <row r="12" spans="1:8" s="7" customFormat="1" ht="47.25">
      <c r="A12" s="6">
        <v>3</v>
      </c>
      <c r="B12" s="2" t="s">
        <v>9</v>
      </c>
      <c r="C12" s="3" t="s">
        <v>8</v>
      </c>
      <c r="D12" s="3">
        <v>2909.89</v>
      </c>
      <c r="E12" s="29">
        <v>4464.1400000000003</v>
      </c>
      <c r="F12" s="10"/>
    </row>
    <row r="13" spans="1:8" s="7" customFormat="1" ht="31.5">
      <c r="A13" s="6" t="s">
        <v>10</v>
      </c>
      <c r="B13" s="2" t="s">
        <v>89</v>
      </c>
      <c r="C13" s="3" t="s">
        <v>8</v>
      </c>
      <c r="D13" s="3">
        <v>37.74</v>
      </c>
      <c r="E13" s="37">
        <v>42.67</v>
      </c>
      <c r="F13" s="10"/>
    </row>
    <row r="14" spans="1:8" s="7" customFormat="1">
      <c r="A14" s="6" t="s">
        <v>11</v>
      </c>
      <c r="B14" s="2" t="s">
        <v>12</v>
      </c>
      <c r="C14" s="3" t="s">
        <v>8</v>
      </c>
      <c r="D14" s="3">
        <v>0</v>
      </c>
      <c r="E14" s="8">
        <f>E15*E16</f>
        <v>0</v>
      </c>
      <c r="F14" s="10"/>
    </row>
    <row r="15" spans="1:8" s="7" customFormat="1">
      <c r="A15" s="6"/>
      <c r="B15" s="2" t="s">
        <v>90</v>
      </c>
      <c r="C15" s="3" t="s">
        <v>91</v>
      </c>
      <c r="D15" s="3">
        <v>0</v>
      </c>
      <c r="E15" s="29">
        <v>0</v>
      </c>
      <c r="F15" s="10"/>
    </row>
    <row r="16" spans="1:8" s="7" customFormat="1">
      <c r="A16" s="6"/>
      <c r="B16" s="2" t="s">
        <v>92</v>
      </c>
      <c r="C16" s="3" t="s">
        <v>93</v>
      </c>
      <c r="D16" s="3">
        <v>0</v>
      </c>
      <c r="E16" s="29">
        <v>0</v>
      </c>
      <c r="F16" s="10"/>
    </row>
    <row r="17" spans="1:6" s="7" customFormat="1">
      <c r="A17" s="6" t="s">
        <v>13</v>
      </c>
      <c r="B17" s="4" t="s">
        <v>14</v>
      </c>
      <c r="C17" s="3" t="s">
        <v>8</v>
      </c>
      <c r="D17" s="3">
        <v>37.74</v>
      </c>
      <c r="E17" s="8">
        <f>E18*E19</f>
        <v>42.67</v>
      </c>
      <c r="F17" s="10"/>
    </row>
    <row r="18" spans="1:6" s="7" customFormat="1">
      <c r="A18" s="6"/>
      <c r="B18" s="2" t="s">
        <v>90</v>
      </c>
      <c r="C18" s="3" t="s">
        <v>91</v>
      </c>
      <c r="D18" s="23">
        <v>1.069</v>
      </c>
      <c r="E18" s="29">
        <v>1.131</v>
      </c>
      <c r="F18" s="10"/>
    </row>
    <row r="19" spans="1:6" s="7" customFormat="1">
      <c r="A19" s="6"/>
      <c r="B19" s="2" t="s">
        <v>92</v>
      </c>
      <c r="C19" s="3" t="s">
        <v>93</v>
      </c>
      <c r="D19" s="24">
        <v>35.299999999999997</v>
      </c>
      <c r="E19" s="29">
        <f>E13/E18</f>
        <v>37.727674624226353</v>
      </c>
      <c r="F19" s="10"/>
    </row>
    <row r="20" spans="1:6" s="7" customFormat="1" ht="63">
      <c r="A20" s="6" t="s">
        <v>15</v>
      </c>
      <c r="B20" s="2" t="s">
        <v>16</v>
      </c>
      <c r="C20" s="3" t="s">
        <v>8</v>
      </c>
      <c r="D20" s="3">
        <v>255.26</v>
      </c>
      <c r="E20" s="29">
        <v>738.93</v>
      </c>
      <c r="F20" s="10"/>
    </row>
    <row r="21" spans="1:6" s="7" customFormat="1" ht="31.5">
      <c r="A21" s="6" t="s">
        <v>17</v>
      </c>
      <c r="B21" s="2" t="s">
        <v>18</v>
      </c>
      <c r="C21" s="3" t="s">
        <v>19</v>
      </c>
      <c r="D21" s="23">
        <v>3.2149999999999999</v>
      </c>
      <c r="E21" s="38">
        <f>E20/E22</f>
        <v>3.3618442304105112</v>
      </c>
      <c r="F21" s="10"/>
    </row>
    <row r="22" spans="1:6" s="7" customFormat="1" ht="31.5">
      <c r="A22" s="6" t="s">
        <v>20</v>
      </c>
      <c r="B22" s="2" t="s">
        <v>21</v>
      </c>
      <c r="C22" s="3" t="s">
        <v>22</v>
      </c>
      <c r="D22" s="3">
        <v>79.406000000000006</v>
      </c>
      <c r="E22" s="38">
        <v>219.79900000000001</v>
      </c>
      <c r="F22" s="10"/>
    </row>
    <row r="23" spans="1:6" s="7" customFormat="1" ht="31.5">
      <c r="A23" s="6" t="s">
        <v>23</v>
      </c>
      <c r="B23" s="2" t="s">
        <v>126</v>
      </c>
      <c r="C23" s="3" t="s">
        <v>8</v>
      </c>
      <c r="D23" s="3">
        <v>0</v>
      </c>
      <c r="E23" s="38">
        <v>0</v>
      </c>
      <c r="F23" s="10"/>
    </row>
    <row r="24" spans="1:6" s="7" customFormat="1" ht="31.5">
      <c r="A24" s="6" t="s">
        <v>24</v>
      </c>
      <c r="B24" s="2" t="s">
        <v>25</v>
      </c>
      <c r="C24" s="3" t="s">
        <v>8</v>
      </c>
      <c r="D24" s="3">
        <v>691.79</v>
      </c>
      <c r="E24" s="38">
        <v>916.69</v>
      </c>
      <c r="F24" s="10"/>
    </row>
    <row r="25" spans="1:6" s="7" customFormat="1" ht="31.5">
      <c r="A25" s="6" t="s">
        <v>26</v>
      </c>
      <c r="B25" s="4" t="s">
        <v>120</v>
      </c>
      <c r="C25" s="3" t="s">
        <v>27</v>
      </c>
      <c r="D25" s="3">
        <v>4</v>
      </c>
      <c r="E25" s="43">
        <v>6</v>
      </c>
      <c r="F25" s="10"/>
    </row>
    <row r="26" spans="1:6" s="7" customFormat="1" ht="31.5">
      <c r="A26" s="6" t="s">
        <v>28</v>
      </c>
      <c r="B26" s="2" t="s">
        <v>29</v>
      </c>
      <c r="C26" s="3" t="s">
        <v>8</v>
      </c>
      <c r="D26" s="3">
        <v>236.59</v>
      </c>
      <c r="E26" s="38">
        <v>260</v>
      </c>
      <c r="F26" s="10"/>
    </row>
    <row r="27" spans="1:6" s="7" customFormat="1" ht="31.5">
      <c r="A27" s="6" t="s">
        <v>30</v>
      </c>
      <c r="B27" s="2" t="s">
        <v>31</v>
      </c>
      <c r="C27" s="3" t="s">
        <v>8</v>
      </c>
      <c r="D27" s="3">
        <v>14.4</v>
      </c>
      <c r="E27" s="38">
        <v>14.45</v>
      </c>
      <c r="F27" s="10"/>
    </row>
    <row r="28" spans="1:6" s="7" customFormat="1" ht="31.5">
      <c r="A28" s="6" t="s">
        <v>32</v>
      </c>
      <c r="B28" s="2" t="s">
        <v>33</v>
      </c>
      <c r="C28" s="3" t="s">
        <v>8</v>
      </c>
      <c r="D28" s="25">
        <v>84</v>
      </c>
      <c r="E28" s="38">
        <v>43</v>
      </c>
      <c r="F28" s="10"/>
    </row>
    <row r="29" spans="1:6" s="7" customFormat="1" ht="31.5">
      <c r="A29" s="6" t="s">
        <v>34</v>
      </c>
      <c r="B29" s="2" t="s">
        <v>35</v>
      </c>
      <c r="C29" s="3" t="s">
        <v>8</v>
      </c>
      <c r="D29" s="3">
        <v>334.37</v>
      </c>
      <c r="E29" s="38">
        <v>411.66</v>
      </c>
      <c r="F29" s="10"/>
    </row>
    <row r="30" spans="1:6" s="7" customFormat="1" ht="31.5">
      <c r="A30" s="6" t="s">
        <v>36</v>
      </c>
      <c r="B30" s="2" t="s">
        <v>37</v>
      </c>
      <c r="C30" s="3" t="s">
        <v>8</v>
      </c>
      <c r="D30" s="3">
        <v>117.91</v>
      </c>
      <c r="E30" s="38">
        <v>0</v>
      </c>
      <c r="F30" s="10"/>
    </row>
    <row r="31" spans="1:6" s="7" customFormat="1" ht="31.5">
      <c r="A31" s="6" t="s">
        <v>38</v>
      </c>
      <c r="B31" s="2" t="s">
        <v>39</v>
      </c>
      <c r="C31" s="3" t="s">
        <v>8</v>
      </c>
      <c r="D31" s="3">
        <v>40.32</v>
      </c>
      <c r="E31" s="38">
        <v>0</v>
      </c>
      <c r="F31" s="10"/>
    </row>
    <row r="32" spans="1:6" s="7" customFormat="1" ht="31.5">
      <c r="A32" s="6" t="s">
        <v>40</v>
      </c>
      <c r="B32" s="2" t="s">
        <v>41</v>
      </c>
      <c r="C32" s="3" t="s">
        <v>8</v>
      </c>
      <c r="D32" s="3">
        <v>657.42</v>
      </c>
      <c r="E32" s="38">
        <v>1113.44</v>
      </c>
      <c r="F32" s="10"/>
    </row>
    <row r="33" spans="1:6" s="7" customFormat="1">
      <c r="A33" s="6" t="s">
        <v>42</v>
      </c>
      <c r="B33" s="2" t="s">
        <v>43</v>
      </c>
      <c r="C33" s="3" t="s">
        <v>8</v>
      </c>
      <c r="D33" s="3">
        <v>426.96</v>
      </c>
      <c r="E33" s="38">
        <v>485.04</v>
      </c>
      <c r="F33" s="10"/>
    </row>
    <row r="34" spans="1:6" s="7" customFormat="1">
      <c r="A34" s="6" t="s">
        <v>44</v>
      </c>
      <c r="B34" s="2" t="s">
        <v>45</v>
      </c>
      <c r="C34" s="3" t="s">
        <v>8</v>
      </c>
      <c r="D34" s="3">
        <v>146.02000000000001</v>
      </c>
      <c r="E34" s="38">
        <v>135.5</v>
      </c>
      <c r="F34" s="10"/>
    </row>
    <row r="35" spans="1:6" s="7" customFormat="1" ht="31.5">
      <c r="A35" s="6" t="s">
        <v>46</v>
      </c>
      <c r="B35" s="2" t="s">
        <v>47</v>
      </c>
      <c r="C35" s="3" t="s">
        <v>8</v>
      </c>
      <c r="D35" s="3">
        <v>590.08000000000004</v>
      </c>
      <c r="E35" s="38">
        <v>848.96</v>
      </c>
      <c r="F35" s="10"/>
    </row>
    <row r="36" spans="1:6" s="7" customFormat="1">
      <c r="A36" s="6" t="s">
        <v>48</v>
      </c>
      <c r="B36" s="2" t="s">
        <v>49</v>
      </c>
      <c r="C36" s="3" t="s">
        <v>8</v>
      </c>
      <c r="D36" s="3">
        <v>142.38</v>
      </c>
      <c r="E36" s="38">
        <v>173.21</v>
      </c>
      <c r="F36" s="10"/>
    </row>
    <row r="37" spans="1:6" s="7" customFormat="1">
      <c r="A37" s="6" t="s">
        <v>50</v>
      </c>
      <c r="B37" s="2" t="s">
        <v>51</v>
      </c>
      <c r="C37" s="3" t="s">
        <v>8</v>
      </c>
      <c r="D37" s="25">
        <v>0</v>
      </c>
      <c r="E37" s="38">
        <v>675.75</v>
      </c>
      <c r="F37" s="10"/>
    </row>
    <row r="38" spans="1:6" s="7" customFormat="1">
      <c r="A38" s="6" t="s">
        <v>52</v>
      </c>
      <c r="B38" s="2" t="s">
        <v>53</v>
      </c>
      <c r="C38" s="3" t="s">
        <v>8</v>
      </c>
      <c r="D38" s="3">
        <v>639.4</v>
      </c>
      <c r="E38" s="38">
        <v>0</v>
      </c>
      <c r="F38" s="10"/>
    </row>
    <row r="39" spans="1:6" s="7" customFormat="1" ht="31.5">
      <c r="A39" s="6" t="s">
        <v>54</v>
      </c>
      <c r="B39" s="2" t="s">
        <v>55</v>
      </c>
      <c r="C39" s="3" t="s">
        <v>8</v>
      </c>
      <c r="D39" s="3">
        <v>114.09</v>
      </c>
      <c r="E39" s="38">
        <v>0</v>
      </c>
      <c r="F39" s="10"/>
    </row>
    <row r="40" spans="1:6" s="7" customFormat="1" ht="94.5">
      <c r="A40" s="6" t="s">
        <v>56</v>
      </c>
      <c r="B40" s="2" t="s">
        <v>135</v>
      </c>
      <c r="C40" s="3" t="s">
        <v>8</v>
      </c>
      <c r="D40" s="3">
        <v>0</v>
      </c>
      <c r="E40" s="38">
        <v>74.349999999999994</v>
      </c>
      <c r="F40" s="10"/>
    </row>
    <row r="41" spans="1:6" s="7" customFormat="1" ht="31.5">
      <c r="A41" s="6" t="s">
        <v>5</v>
      </c>
      <c r="B41" s="2" t="s">
        <v>58</v>
      </c>
      <c r="C41" s="3" t="s">
        <v>8</v>
      </c>
      <c r="D41" s="3">
        <v>50.5</v>
      </c>
      <c r="E41" s="38">
        <v>0</v>
      </c>
      <c r="F41" s="10"/>
    </row>
    <row r="42" spans="1:6" s="7" customFormat="1" ht="31.5">
      <c r="A42" s="6" t="s">
        <v>6</v>
      </c>
      <c r="B42" s="2" t="s">
        <v>59</v>
      </c>
      <c r="C42" s="3" t="s">
        <v>8</v>
      </c>
      <c r="D42" s="25">
        <v>20</v>
      </c>
      <c r="E42" s="38">
        <v>0</v>
      </c>
      <c r="F42" s="10"/>
    </row>
    <row r="43" spans="1:6" s="7" customFormat="1" ht="94.5">
      <c r="A43" s="6" t="s">
        <v>60</v>
      </c>
      <c r="B43" s="2" t="s">
        <v>61</v>
      </c>
      <c r="C43" s="3" t="s">
        <v>8</v>
      </c>
      <c r="D43" s="25">
        <v>20</v>
      </c>
      <c r="E43" s="38">
        <v>0</v>
      </c>
      <c r="F43" s="10"/>
    </row>
    <row r="44" spans="1:6" s="7" customFormat="1" ht="31.5">
      <c r="A44" s="6" t="s">
        <v>87</v>
      </c>
      <c r="B44" s="2" t="s">
        <v>96</v>
      </c>
      <c r="C44" s="3" t="s">
        <v>8</v>
      </c>
      <c r="D44" s="3">
        <v>145.32</v>
      </c>
      <c r="E44" s="38">
        <v>0</v>
      </c>
      <c r="F44" s="10"/>
    </row>
    <row r="45" spans="1:6" s="7" customFormat="1" ht="31.5">
      <c r="A45" s="6" t="s">
        <v>97</v>
      </c>
      <c r="B45" s="2" t="s">
        <v>98</v>
      </c>
      <c r="C45" s="3" t="s">
        <v>8</v>
      </c>
      <c r="D45" s="3">
        <v>145.32</v>
      </c>
      <c r="E45" s="38">
        <v>0</v>
      </c>
      <c r="F45" s="10"/>
    </row>
    <row r="46" spans="1:6" s="7" customFormat="1" ht="31.5">
      <c r="A46" s="6" t="s">
        <v>99</v>
      </c>
      <c r="B46" s="2" t="s">
        <v>100</v>
      </c>
      <c r="C46" s="3" t="s">
        <v>8</v>
      </c>
      <c r="D46" s="3">
        <v>0</v>
      </c>
      <c r="E46" s="38">
        <v>0</v>
      </c>
      <c r="F46" s="10"/>
    </row>
    <row r="47" spans="1:6" s="7" customFormat="1" ht="31.5">
      <c r="A47" s="6" t="s">
        <v>62</v>
      </c>
      <c r="B47" s="2" t="s">
        <v>63</v>
      </c>
      <c r="C47" s="3" t="s">
        <v>64</v>
      </c>
      <c r="D47" s="3">
        <v>77.63</v>
      </c>
      <c r="E47" s="39">
        <v>81.84</v>
      </c>
      <c r="F47" s="10"/>
    </row>
    <row r="48" spans="1:6" s="7" customFormat="1" ht="31.5">
      <c r="A48" s="6" t="s">
        <v>65</v>
      </c>
      <c r="B48" s="2" t="s">
        <v>66</v>
      </c>
      <c r="C48" s="3" t="s">
        <v>64</v>
      </c>
      <c r="D48" s="26">
        <f>D49+D50</f>
        <v>1.069</v>
      </c>
      <c r="E48" s="39">
        <f>E49+E50</f>
        <v>1.131</v>
      </c>
      <c r="F48" s="10"/>
    </row>
    <row r="49" spans="1:6" s="7" customFormat="1" ht="31.5">
      <c r="A49" s="6" t="s">
        <v>101</v>
      </c>
      <c r="B49" s="2" t="s">
        <v>12</v>
      </c>
      <c r="C49" s="3" t="s">
        <v>64</v>
      </c>
      <c r="D49" s="3">
        <v>0</v>
      </c>
      <c r="E49" s="38">
        <v>0</v>
      </c>
      <c r="F49" s="10"/>
    </row>
    <row r="50" spans="1:6" s="7" customFormat="1" ht="31.5">
      <c r="A50" s="6" t="s">
        <v>102</v>
      </c>
      <c r="B50" s="2" t="s">
        <v>14</v>
      </c>
      <c r="C50" s="3" t="s">
        <v>64</v>
      </c>
      <c r="D50" s="23">
        <f>D18</f>
        <v>1.069</v>
      </c>
      <c r="E50" s="38">
        <v>1.131</v>
      </c>
      <c r="F50" s="10"/>
    </row>
    <row r="51" spans="1:6" s="7" customFormat="1" ht="31.5">
      <c r="A51" s="6" t="s">
        <v>67</v>
      </c>
      <c r="B51" s="2" t="s">
        <v>68</v>
      </c>
      <c r="C51" s="3" t="s">
        <v>64</v>
      </c>
      <c r="D51" s="3">
        <v>0</v>
      </c>
      <c r="E51" s="38">
        <v>0</v>
      </c>
      <c r="F51" s="10"/>
    </row>
    <row r="52" spans="1:6" s="7" customFormat="1" ht="31.5">
      <c r="A52" s="6" t="s">
        <v>69</v>
      </c>
      <c r="B52" s="2" t="s">
        <v>70</v>
      </c>
      <c r="C52" s="3" t="s">
        <v>64</v>
      </c>
      <c r="D52" s="36">
        <v>63.048999999999999</v>
      </c>
      <c r="E52" s="39">
        <v>67.346999999999994</v>
      </c>
      <c r="F52" s="10"/>
    </row>
    <row r="53" spans="1:6" s="7" customFormat="1" ht="31.5">
      <c r="A53" s="6" t="s">
        <v>103</v>
      </c>
      <c r="B53" s="2" t="s">
        <v>71</v>
      </c>
      <c r="C53" s="3" t="s">
        <v>64</v>
      </c>
      <c r="D53" s="3">
        <v>0</v>
      </c>
      <c r="E53" s="38">
        <v>21.236999999999998</v>
      </c>
      <c r="F53" s="10"/>
    </row>
    <row r="54" spans="1:6" s="7" customFormat="1" ht="31.5">
      <c r="A54" s="6" t="s">
        <v>104</v>
      </c>
      <c r="B54" s="2" t="s">
        <v>72</v>
      </c>
      <c r="C54" s="3" t="s">
        <v>64</v>
      </c>
      <c r="D54" s="3">
        <v>63.048999999999999</v>
      </c>
      <c r="E54" s="38">
        <f>E52-E53</f>
        <v>46.11</v>
      </c>
      <c r="F54" s="10"/>
    </row>
    <row r="55" spans="1:6" s="7" customFormat="1">
      <c r="A55" s="6" t="s">
        <v>73</v>
      </c>
      <c r="B55" s="2" t="s">
        <v>74</v>
      </c>
      <c r="C55" s="3" t="s">
        <v>75</v>
      </c>
      <c r="D55" s="24">
        <v>15.65</v>
      </c>
      <c r="E55" s="38">
        <v>15.624000000000001</v>
      </c>
      <c r="F55" s="10"/>
    </row>
    <row r="56" spans="1:6" s="7" customFormat="1" ht="31.5">
      <c r="A56" s="6" t="s">
        <v>76</v>
      </c>
      <c r="B56" s="2" t="s">
        <v>77</v>
      </c>
      <c r="C56" s="3" t="s">
        <v>78</v>
      </c>
      <c r="D56" s="3">
        <v>24.483000000000001</v>
      </c>
      <c r="E56" s="38">
        <v>24.483000000000001</v>
      </c>
      <c r="F56" s="10"/>
    </row>
    <row r="57" spans="1:6" s="7" customFormat="1">
      <c r="A57" s="6" t="s">
        <v>79</v>
      </c>
      <c r="B57" s="2" t="s">
        <v>80</v>
      </c>
      <c r="C57" s="3" t="s">
        <v>81</v>
      </c>
      <c r="D57" s="3">
        <v>13</v>
      </c>
      <c r="E57" s="38">
        <v>13</v>
      </c>
      <c r="F57" s="10"/>
    </row>
    <row r="58" spans="1:6" s="7" customFormat="1" ht="31.5">
      <c r="A58" s="6" t="s">
        <v>82</v>
      </c>
      <c r="B58" s="2" t="s">
        <v>83</v>
      </c>
      <c r="C58" s="3" t="s">
        <v>81</v>
      </c>
      <c r="D58" s="3">
        <v>0</v>
      </c>
      <c r="E58" s="38">
        <v>0</v>
      </c>
      <c r="F58" s="10"/>
    </row>
    <row r="59" spans="1:6" s="7" customFormat="1" ht="52.5" customHeight="1">
      <c r="A59" s="6" t="s">
        <v>105</v>
      </c>
      <c r="B59" s="2" t="s">
        <v>106</v>
      </c>
      <c r="C59" s="3" t="s">
        <v>84</v>
      </c>
      <c r="D59" s="24">
        <f>D22/D47</f>
        <v>1.0228777534458329</v>
      </c>
      <c r="E59" s="24">
        <f>E22/E47</f>
        <v>2.6857160312805473</v>
      </c>
      <c r="F59" s="10"/>
    </row>
    <row r="60" spans="1:6" s="7" customFormat="1" ht="31.5">
      <c r="A60" s="6" t="s">
        <v>107</v>
      </c>
      <c r="B60" s="2" t="s">
        <v>85</v>
      </c>
      <c r="C60" s="3" t="s">
        <v>64</v>
      </c>
      <c r="D60" s="3">
        <v>6.5</v>
      </c>
      <c r="E60" s="37">
        <v>2.9670000000000001</v>
      </c>
      <c r="F60" s="10"/>
    </row>
    <row r="61" spans="1:6" s="7" customFormat="1" ht="31.5">
      <c r="A61" s="6" t="s">
        <v>108</v>
      </c>
      <c r="B61" s="2" t="s">
        <v>86</v>
      </c>
      <c r="C61" s="3" t="s">
        <v>64</v>
      </c>
      <c r="D61" s="25">
        <v>2</v>
      </c>
      <c r="E61" s="29">
        <v>1</v>
      </c>
      <c r="F61" s="10"/>
    </row>
    <row r="62" spans="1:6" s="7" customFormat="1" ht="81.75" customHeight="1">
      <c r="A62" s="6" t="s">
        <v>109</v>
      </c>
      <c r="B62" s="2" t="s">
        <v>110</v>
      </c>
      <c r="C62" s="3" t="s">
        <v>75</v>
      </c>
      <c r="D62" s="3">
        <v>0</v>
      </c>
      <c r="E62" s="29">
        <v>0</v>
      </c>
      <c r="F62" s="10"/>
    </row>
    <row r="63" spans="1:6" s="7" customFormat="1">
      <c r="A63" s="41" t="s">
        <v>123</v>
      </c>
      <c r="B63" s="16" t="s">
        <v>111</v>
      </c>
      <c r="C63" s="67">
        <v>0</v>
      </c>
      <c r="D63" s="67"/>
      <c r="E63" s="67"/>
      <c r="F63" s="67"/>
    </row>
    <row r="64" spans="1:6" s="7" customFormat="1">
      <c r="A64" s="41"/>
      <c r="B64" s="16" t="s">
        <v>112</v>
      </c>
      <c r="C64" s="67"/>
      <c r="D64" s="67"/>
      <c r="E64" s="67"/>
      <c r="F64" s="67"/>
    </row>
    <row r="65" spans="1:6" s="7" customFormat="1">
      <c r="A65" s="41"/>
      <c r="B65" s="16" t="s">
        <v>113</v>
      </c>
      <c r="C65" s="67"/>
      <c r="D65" s="67"/>
      <c r="E65" s="67"/>
      <c r="F65" s="67"/>
    </row>
    <row r="66" spans="1:6" s="7" customFormat="1">
      <c r="A66" s="17"/>
      <c r="B66" s="18"/>
      <c r="C66" s="17"/>
      <c r="D66" s="17"/>
      <c r="E66" s="11"/>
    </row>
    <row r="67" spans="1:6" s="7" customFormat="1" ht="31.15" customHeight="1">
      <c r="A67" s="71" t="s">
        <v>125</v>
      </c>
      <c r="B67" s="71"/>
      <c r="C67" s="71"/>
      <c r="D67" s="71"/>
      <c r="E67" s="71"/>
      <c r="F67" s="71"/>
    </row>
    <row r="68" spans="1:6" s="7" customFormat="1" ht="17.45" customHeight="1">
      <c r="A68" s="42"/>
      <c r="B68" s="42"/>
      <c r="C68" s="42"/>
      <c r="D68" s="42"/>
      <c r="E68" s="42"/>
      <c r="F68" s="42"/>
    </row>
    <row r="69" spans="1:6" s="7" customFormat="1" ht="39.75" customHeight="1">
      <c r="A69" s="68" t="s">
        <v>124</v>
      </c>
      <c r="B69" s="68"/>
      <c r="C69" s="68"/>
      <c r="D69" s="68"/>
      <c r="E69" s="68"/>
      <c r="F69" s="68"/>
    </row>
    <row r="70" spans="1:6">
      <c r="A70" s="19"/>
      <c r="B70" s="19"/>
      <c r="C70" s="19"/>
      <c r="D70" s="19"/>
      <c r="E70" s="19"/>
      <c r="F70" s="19"/>
    </row>
    <row r="71" spans="1:6">
      <c r="A71" s="19"/>
      <c r="B71" s="19"/>
      <c r="C71" s="19"/>
      <c r="D71" s="19"/>
      <c r="E71" s="19"/>
      <c r="F71" s="19"/>
    </row>
    <row r="72" spans="1:6">
      <c r="A72" s="19"/>
      <c r="B72" s="19"/>
      <c r="C72" s="19"/>
      <c r="D72" s="19"/>
      <c r="E72" s="19"/>
      <c r="F72" s="19"/>
    </row>
    <row r="73" spans="1:6">
      <c r="A73" s="19"/>
      <c r="B73" s="19"/>
      <c r="C73" s="19"/>
      <c r="D73" s="19"/>
      <c r="E73" s="19"/>
      <c r="F73" s="19"/>
    </row>
    <row r="74" spans="1:6">
      <c r="A74" s="19"/>
      <c r="B74" s="19"/>
      <c r="C74" s="19"/>
      <c r="D74" s="19"/>
      <c r="E74" s="19"/>
      <c r="F74" s="19"/>
    </row>
  </sheetData>
  <mergeCells count="8">
    <mergeCell ref="A67:F67"/>
    <mergeCell ref="A69:F69"/>
    <mergeCell ref="A3:F3"/>
    <mergeCell ref="B4:E4"/>
    <mergeCell ref="B5:E5"/>
    <mergeCell ref="D7:E7"/>
    <mergeCell ref="D10:F10"/>
    <mergeCell ref="C63:F65"/>
  </mergeCells>
  <dataValidations count="1">
    <dataValidation type="decimal" allowBlank="1" showInputMessage="1" showErrorMessage="1" sqref="D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E11:E58 JA11:JA58 SW11:SW58 ACS11:ACS58 AMO11:AMO58 AWK11:AWK58 BGG11:BGG58 BQC11:BQC58 BZY11:BZY58 CJU11:CJU58 CTQ11:CTQ58 DDM11:DDM58 DNI11:DNI58 DXE11:DXE58 EHA11:EHA58 EQW11:EQW58 FAS11:FAS58 FKO11:FKO58 FUK11:FUK58 GEG11:GEG58 GOC11:GOC58 GXY11:GXY58 HHU11:HHU58 HRQ11:HRQ58 IBM11:IBM58 ILI11:ILI58 IVE11:IVE58 JFA11:JFA58 JOW11:JOW58 JYS11:JYS58 KIO11:KIO58 KSK11:KSK58 LCG11:LCG58 LMC11:LMC58 LVY11:LVY58 MFU11:MFU58 MPQ11:MPQ58 MZM11:MZM58 NJI11:NJI58 NTE11:NTE58 ODA11:ODA58 OMW11:OMW58 OWS11:OWS58 PGO11:PGO58 PQK11:PQK58 QAG11:QAG58 QKC11:QKC58 QTY11:QTY58 RDU11:RDU58 RNQ11:RNQ58 RXM11:RXM58 SHI11:SHI58 SRE11:SRE58 TBA11:TBA58 TKW11:TKW58 TUS11:TUS58 UEO11:UEO58 UOK11:UOK58 UYG11:UYG58 VIC11:VIC58 VRY11:VRY58 WBU11:WBU58 WLQ11:WLQ58 WVM11:WVM58 E65547:E65594 JA65547:JA65594 SW65547:SW65594 ACS65547:ACS65594 AMO65547:AMO65594 AWK65547:AWK65594 BGG65547:BGG65594 BQC65547:BQC65594 BZY65547:BZY65594 CJU65547:CJU65594 CTQ65547:CTQ65594 DDM65547:DDM65594 DNI65547:DNI65594 DXE65547:DXE65594 EHA65547:EHA65594 EQW65547:EQW65594 FAS65547:FAS65594 FKO65547:FKO65594 FUK65547:FUK65594 GEG65547:GEG65594 GOC65547:GOC65594 GXY65547:GXY65594 HHU65547:HHU65594 HRQ65547:HRQ65594 IBM65547:IBM65594 ILI65547:ILI65594 IVE65547:IVE65594 JFA65547:JFA65594 JOW65547:JOW65594 JYS65547:JYS65594 KIO65547:KIO65594 KSK65547:KSK65594 LCG65547:LCG65594 LMC65547:LMC65594 LVY65547:LVY65594 MFU65547:MFU65594 MPQ65547:MPQ65594 MZM65547:MZM65594 NJI65547:NJI65594 NTE65547:NTE65594 ODA65547:ODA65594 OMW65547:OMW65594 OWS65547:OWS65594 PGO65547:PGO65594 PQK65547:PQK65594 QAG65547:QAG65594 QKC65547:QKC65594 QTY65547:QTY65594 RDU65547:RDU65594 RNQ65547:RNQ65594 RXM65547:RXM65594 SHI65547:SHI65594 SRE65547:SRE65594 TBA65547:TBA65594 TKW65547:TKW65594 TUS65547:TUS65594 UEO65547:UEO65594 UOK65547:UOK65594 UYG65547:UYG65594 VIC65547:VIC65594 VRY65547:VRY65594 WBU65547:WBU65594 WLQ65547:WLQ65594 WVM65547:WVM65594 E131083:E131130 JA131083:JA131130 SW131083:SW131130 ACS131083:ACS131130 AMO131083:AMO131130 AWK131083:AWK131130 BGG131083:BGG131130 BQC131083:BQC131130 BZY131083:BZY131130 CJU131083:CJU131130 CTQ131083:CTQ131130 DDM131083:DDM131130 DNI131083:DNI131130 DXE131083:DXE131130 EHA131083:EHA131130 EQW131083:EQW131130 FAS131083:FAS131130 FKO131083:FKO131130 FUK131083:FUK131130 GEG131083:GEG131130 GOC131083:GOC131130 GXY131083:GXY131130 HHU131083:HHU131130 HRQ131083:HRQ131130 IBM131083:IBM131130 ILI131083:ILI131130 IVE131083:IVE131130 JFA131083:JFA131130 JOW131083:JOW131130 JYS131083:JYS131130 KIO131083:KIO131130 KSK131083:KSK131130 LCG131083:LCG131130 LMC131083:LMC131130 LVY131083:LVY131130 MFU131083:MFU131130 MPQ131083:MPQ131130 MZM131083:MZM131130 NJI131083:NJI131130 NTE131083:NTE131130 ODA131083:ODA131130 OMW131083:OMW131130 OWS131083:OWS131130 PGO131083:PGO131130 PQK131083:PQK131130 QAG131083:QAG131130 QKC131083:QKC131130 QTY131083:QTY131130 RDU131083:RDU131130 RNQ131083:RNQ131130 RXM131083:RXM131130 SHI131083:SHI131130 SRE131083:SRE131130 TBA131083:TBA131130 TKW131083:TKW131130 TUS131083:TUS131130 UEO131083:UEO131130 UOK131083:UOK131130 UYG131083:UYG131130 VIC131083:VIC131130 VRY131083:VRY131130 WBU131083:WBU131130 WLQ131083:WLQ131130 WVM131083:WVM131130 E196619:E196666 JA196619:JA196666 SW196619:SW196666 ACS196619:ACS196666 AMO196619:AMO196666 AWK196619:AWK196666 BGG196619:BGG196666 BQC196619:BQC196666 BZY196619:BZY196666 CJU196619:CJU196666 CTQ196619:CTQ196666 DDM196619:DDM196666 DNI196619:DNI196666 DXE196619:DXE196666 EHA196619:EHA196666 EQW196619:EQW196666 FAS196619:FAS196666 FKO196619:FKO196666 FUK196619:FUK196666 GEG196619:GEG196666 GOC196619:GOC196666 GXY196619:GXY196666 HHU196619:HHU196666 HRQ196619:HRQ196666 IBM196619:IBM196666 ILI196619:ILI196666 IVE196619:IVE196666 JFA196619:JFA196666 JOW196619:JOW196666 JYS196619:JYS196666 KIO196619:KIO196666 KSK196619:KSK196666 LCG196619:LCG196666 LMC196619:LMC196666 LVY196619:LVY196666 MFU196619:MFU196666 MPQ196619:MPQ196666 MZM196619:MZM196666 NJI196619:NJI196666 NTE196619:NTE196666 ODA196619:ODA196666 OMW196619:OMW196666 OWS196619:OWS196666 PGO196619:PGO196666 PQK196619:PQK196666 QAG196619:QAG196666 QKC196619:QKC196666 QTY196619:QTY196666 RDU196619:RDU196666 RNQ196619:RNQ196666 RXM196619:RXM196666 SHI196619:SHI196666 SRE196619:SRE196666 TBA196619:TBA196666 TKW196619:TKW196666 TUS196619:TUS196666 UEO196619:UEO196666 UOK196619:UOK196666 UYG196619:UYG196666 VIC196619:VIC196666 VRY196619:VRY196666 WBU196619:WBU196666 WLQ196619:WLQ196666 WVM196619:WVM196666 E262155:E262202 JA262155:JA262202 SW262155:SW262202 ACS262155:ACS262202 AMO262155:AMO262202 AWK262155:AWK262202 BGG262155:BGG262202 BQC262155:BQC262202 BZY262155:BZY262202 CJU262155:CJU262202 CTQ262155:CTQ262202 DDM262155:DDM262202 DNI262155:DNI262202 DXE262155:DXE262202 EHA262155:EHA262202 EQW262155:EQW262202 FAS262155:FAS262202 FKO262155:FKO262202 FUK262155:FUK262202 GEG262155:GEG262202 GOC262155:GOC262202 GXY262155:GXY262202 HHU262155:HHU262202 HRQ262155:HRQ262202 IBM262155:IBM262202 ILI262155:ILI262202 IVE262155:IVE262202 JFA262155:JFA262202 JOW262155:JOW262202 JYS262155:JYS262202 KIO262155:KIO262202 KSK262155:KSK262202 LCG262155:LCG262202 LMC262155:LMC262202 LVY262155:LVY262202 MFU262155:MFU262202 MPQ262155:MPQ262202 MZM262155:MZM262202 NJI262155:NJI262202 NTE262155:NTE262202 ODA262155:ODA262202 OMW262155:OMW262202 OWS262155:OWS262202 PGO262155:PGO262202 PQK262155:PQK262202 QAG262155:QAG262202 QKC262155:QKC262202 QTY262155:QTY262202 RDU262155:RDU262202 RNQ262155:RNQ262202 RXM262155:RXM262202 SHI262155:SHI262202 SRE262155:SRE262202 TBA262155:TBA262202 TKW262155:TKW262202 TUS262155:TUS262202 UEO262155:UEO262202 UOK262155:UOK262202 UYG262155:UYG262202 VIC262155:VIC262202 VRY262155:VRY262202 WBU262155:WBU262202 WLQ262155:WLQ262202 WVM262155:WVM262202 E327691:E327738 JA327691:JA327738 SW327691:SW327738 ACS327691:ACS327738 AMO327691:AMO327738 AWK327691:AWK327738 BGG327691:BGG327738 BQC327691:BQC327738 BZY327691:BZY327738 CJU327691:CJU327738 CTQ327691:CTQ327738 DDM327691:DDM327738 DNI327691:DNI327738 DXE327691:DXE327738 EHA327691:EHA327738 EQW327691:EQW327738 FAS327691:FAS327738 FKO327691:FKO327738 FUK327691:FUK327738 GEG327691:GEG327738 GOC327691:GOC327738 GXY327691:GXY327738 HHU327691:HHU327738 HRQ327691:HRQ327738 IBM327691:IBM327738 ILI327691:ILI327738 IVE327691:IVE327738 JFA327691:JFA327738 JOW327691:JOW327738 JYS327691:JYS327738 KIO327691:KIO327738 KSK327691:KSK327738 LCG327691:LCG327738 LMC327691:LMC327738 LVY327691:LVY327738 MFU327691:MFU327738 MPQ327691:MPQ327738 MZM327691:MZM327738 NJI327691:NJI327738 NTE327691:NTE327738 ODA327691:ODA327738 OMW327691:OMW327738 OWS327691:OWS327738 PGO327691:PGO327738 PQK327691:PQK327738 QAG327691:QAG327738 QKC327691:QKC327738 QTY327691:QTY327738 RDU327691:RDU327738 RNQ327691:RNQ327738 RXM327691:RXM327738 SHI327691:SHI327738 SRE327691:SRE327738 TBA327691:TBA327738 TKW327691:TKW327738 TUS327691:TUS327738 UEO327691:UEO327738 UOK327691:UOK327738 UYG327691:UYG327738 VIC327691:VIC327738 VRY327691:VRY327738 WBU327691:WBU327738 WLQ327691:WLQ327738 WVM327691:WVM327738 E393227:E393274 JA393227:JA393274 SW393227:SW393274 ACS393227:ACS393274 AMO393227:AMO393274 AWK393227:AWK393274 BGG393227:BGG393274 BQC393227:BQC393274 BZY393227:BZY393274 CJU393227:CJU393274 CTQ393227:CTQ393274 DDM393227:DDM393274 DNI393227:DNI393274 DXE393227:DXE393274 EHA393227:EHA393274 EQW393227:EQW393274 FAS393227:FAS393274 FKO393227:FKO393274 FUK393227:FUK393274 GEG393227:GEG393274 GOC393227:GOC393274 GXY393227:GXY393274 HHU393227:HHU393274 HRQ393227:HRQ393274 IBM393227:IBM393274 ILI393227:ILI393274 IVE393227:IVE393274 JFA393227:JFA393274 JOW393227:JOW393274 JYS393227:JYS393274 KIO393227:KIO393274 KSK393227:KSK393274 LCG393227:LCG393274 LMC393227:LMC393274 LVY393227:LVY393274 MFU393227:MFU393274 MPQ393227:MPQ393274 MZM393227:MZM393274 NJI393227:NJI393274 NTE393227:NTE393274 ODA393227:ODA393274 OMW393227:OMW393274 OWS393227:OWS393274 PGO393227:PGO393274 PQK393227:PQK393274 QAG393227:QAG393274 QKC393227:QKC393274 QTY393227:QTY393274 RDU393227:RDU393274 RNQ393227:RNQ393274 RXM393227:RXM393274 SHI393227:SHI393274 SRE393227:SRE393274 TBA393227:TBA393274 TKW393227:TKW393274 TUS393227:TUS393274 UEO393227:UEO393274 UOK393227:UOK393274 UYG393227:UYG393274 VIC393227:VIC393274 VRY393227:VRY393274 WBU393227:WBU393274 WLQ393227:WLQ393274 WVM393227:WVM393274 E458763:E458810 JA458763:JA458810 SW458763:SW458810 ACS458763:ACS458810 AMO458763:AMO458810 AWK458763:AWK458810 BGG458763:BGG458810 BQC458763:BQC458810 BZY458763:BZY458810 CJU458763:CJU458810 CTQ458763:CTQ458810 DDM458763:DDM458810 DNI458763:DNI458810 DXE458763:DXE458810 EHA458763:EHA458810 EQW458763:EQW458810 FAS458763:FAS458810 FKO458763:FKO458810 FUK458763:FUK458810 GEG458763:GEG458810 GOC458763:GOC458810 GXY458763:GXY458810 HHU458763:HHU458810 HRQ458763:HRQ458810 IBM458763:IBM458810 ILI458763:ILI458810 IVE458763:IVE458810 JFA458763:JFA458810 JOW458763:JOW458810 JYS458763:JYS458810 KIO458763:KIO458810 KSK458763:KSK458810 LCG458763:LCG458810 LMC458763:LMC458810 LVY458763:LVY458810 MFU458763:MFU458810 MPQ458763:MPQ458810 MZM458763:MZM458810 NJI458763:NJI458810 NTE458763:NTE458810 ODA458763:ODA458810 OMW458763:OMW458810 OWS458763:OWS458810 PGO458763:PGO458810 PQK458763:PQK458810 QAG458763:QAG458810 QKC458763:QKC458810 QTY458763:QTY458810 RDU458763:RDU458810 RNQ458763:RNQ458810 RXM458763:RXM458810 SHI458763:SHI458810 SRE458763:SRE458810 TBA458763:TBA458810 TKW458763:TKW458810 TUS458763:TUS458810 UEO458763:UEO458810 UOK458763:UOK458810 UYG458763:UYG458810 VIC458763:VIC458810 VRY458763:VRY458810 WBU458763:WBU458810 WLQ458763:WLQ458810 WVM458763:WVM458810 E524299:E524346 JA524299:JA524346 SW524299:SW524346 ACS524299:ACS524346 AMO524299:AMO524346 AWK524299:AWK524346 BGG524299:BGG524346 BQC524299:BQC524346 BZY524299:BZY524346 CJU524299:CJU524346 CTQ524299:CTQ524346 DDM524299:DDM524346 DNI524299:DNI524346 DXE524299:DXE524346 EHA524299:EHA524346 EQW524299:EQW524346 FAS524299:FAS524346 FKO524299:FKO524346 FUK524299:FUK524346 GEG524299:GEG524346 GOC524299:GOC524346 GXY524299:GXY524346 HHU524299:HHU524346 HRQ524299:HRQ524346 IBM524299:IBM524346 ILI524299:ILI524346 IVE524299:IVE524346 JFA524299:JFA524346 JOW524299:JOW524346 JYS524299:JYS524346 KIO524299:KIO524346 KSK524299:KSK524346 LCG524299:LCG524346 LMC524299:LMC524346 LVY524299:LVY524346 MFU524299:MFU524346 MPQ524299:MPQ524346 MZM524299:MZM524346 NJI524299:NJI524346 NTE524299:NTE524346 ODA524299:ODA524346 OMW524299:OMW524346 OWS524299:OWS524346 PGO524299:PGO524346 PQK524299:PQK524346 QAG524299:QAG524346 QKC524299:QKC524346 QTY524299:QTY524346 RDU524299:RDU524346 RNQ524299:RNQ524346 RXM524299:RXM524346 SHI524299:SHI524346 SRE524299:SRE524346 TBA524299:TBA524346 TKW524299:TKW524346 TUS524299:TUS524346 UEO524299:UEO524346 UOK524299:UOK524346 UYG524299:UYG524346 VIC524299:VIC524346 VRY524299:VRY524346 WBU524299:WBU524346 WLQ524299:WLQ524346 WVM524299:WVM524346 E589835:E589882 JA589835:JA589882 SW589835:SW589882 ACS589835:ACS589882 AMO589835:AMO589882 AWK589835:AWK589882 BGG589835:BGG589882 BQC589835:BQC589882 BZY589835:BZY589882 CJU589835:CJU589882 CTQ589835:CTQ589882 DDM589835:DDM589882 DNI589835:DNI589882 DXE589835:DXE589882 EHA589835:EHA589882 EQW589835:EQW589882 FAS589835:FAS589882 FKO589835:FKO589882 FUK589835:FUK589882 GEG589835:GEG589882 GOC589835:GOC589882 GXY589835:GXY589882 HHU589835:HHU589882 HRQ589835:HRQ589882 IBM589835:IBM589882 ILI589835:ILI589882 IVE589835:IVE589882 JFA589835:JFA589882 JOW589835:JOW589882 JYS589835:JYS589882 KIO589835:KIO589882 KSK589835:KSK589882 LCG589835:LCG589882 LMC589835:LMC589882 LVY589835:LVY589882 MFU589835:MFU589882 MPQ589835:MPQ589882 MZM589835:MZM589882 NJI589835:NJI589882 NTE589835:NTE589882 ODA589835:ODA589882 OMW589835:OMW589882 OWS589835:OWS589882 PGO589835:PGO589882 PQK589835:PQK589882 QAG589835:QAG589882 QKC589835:QKC589882 QTY589835:QTY589882 RDU589835:RDU589882 RNQ589835:RNQ589882 RXM589835:RXM589882 SHI589835:SHI589882 SRE589835:SRE589882 TBA589835:TBA589882 TKW589835:TKW589882 TUS589835:TUS589882 UEO589835:UEO589882 UOK589835:UOK589882 UYG589835:UYG589882 VIC589835:VIC589882 VRY589835:VRY589882 WBU589835:WBU589882 WLQ589835:WLQ589882 WVM589835:WVM589882 E655371:E655418 JA655371:JA655418 SW655371:SW655418 ACS655371:ACS655418 AMO655371:AMO655418 AWK655371:AWK655418 BGG655371:BGG655418 BQC655371:BQC655418 BZY655371:BZY655418 CJU655371:CJU655418 CTQ655371:CTQ655418 DDM655371:DDM655418 DNI655371:DNI655418 DXE655371:DXE655418 EHA655371:EHA655418 EQW655371:EQW655418 FAS655371:FAS655418 FKO655371:FKO655418 FUK655371:FUK655418 GEG655371:GEG655418 GOC655371:GOC655418 GXY655371:GXY655418 HHU655371:HHU655418 HRQ655371:HRQ655418 IBM655371:IBM655418 ILI655371:ILI655418 IVE655371:IVE655418 JFA655371:JFA655418 JOW655371:JOW655418 JYS655371:JYS655418 KIO655371:KIO655418 KSK655371:KSK655418 LCG655371:LCG655418 LMC655371:LMC655418 LVY655371:LVY655418 MFU655371:MFU655418 MPQ655371:MPQ655418 MZM655371:MZM655418 NJI655371:NJI655418 NTE655371:NTE655418 ODA655371:ODA655418 OMW655371:OMW655418 OWS655371:OWS655418 PGO655371:PGO655418 PQK655371:PQK655418 QAG655371:QAG655418 QKC655371:QKC655418 QTY655371:QTY655418 RDU655371:RDU655418 RNQ655371:RNQ655418 RXM655371:RXM655418 SHI655371:SHI655418 SRE655371:SRE655418 TBA655371:TBA655418 TKW655371:TKW655418 TUS655371:TUS655418 UEO655371:UEO655418 UOK655371:UOK655418 UYG655371:UYG655418 VIC655371:VIC655418 VRY655371:VRY655418 WBU655371:WBU655418 WLQ655371:WLQ655418 WVM655371:WVM655418 E720907:E720954 JA720907:JA720954 SW720907:SW720954 ACS720907:ACS720954 AMO720907:AMO720954 AWK720907:AWK720954 BGG720907:BGG720954 BQC720907:BQC720954 BZY720907:BZY720954 CJU720907:CJU720954 CTQ720907:CTQ720954 DDM720907:DDM720954 DNI720907:DNI720954 DXE720907:DXE720954 EHA720907:EHA720954 EQW720907:EQW720954 FAS720907:FAS720954 FKO720907:FKO720954 FUK720907:FUK720954 GEG720907:GEG720954 GOC720907:GOC720954 GXY720907:GXY720954 HHU720907:HHU720954 HRQ720907:HRQ720954 IBM720907:IBM720954 ILI720907:ILI720954 IVE720907:IVE720954 JFA720907:JFA720954 JOW720907:JOW720954 JYS720907:JYS720954 KIO720907:KIO720954 KSK720907:KSK720954 LCG720907:LCG720954 LMC720907:LMC720954 LVY720907:LVY720954 MFU720907:MFU720954 MPQ720907:MPQ720954 MZM720907:MZM720954 NJI720907:NJI720954 NTE720907:NTE720954 ODA720907:ODA720954 OMW720907:OMW720954 OWS720907:OWS720954 PGO720907:PGO720954 PQK720907:PQK720954 QAG720907:QAG720954 QKC720907:QKC720954 QTY720907:QTY720954 RDU720907:RDU720954 RNQ720907:RNQ720954 RXM720907:RXM720954 SHI720907:SHI720954 SRE720907:SRE720954 TBA720907:TBA720954 TKW720907:TKW720954 TUS720907:TUS720954 UEO720907:UEO720954 UOK720907:UOK720954 UYG720907:UYG720954 VIC720907:VIC720954 VRY720907:VRY720954 WBU720907:WBU720954 WLQ720907:WLQ720954 WVM720907:WVM720954 E786443:E786490 JA786443:JA786490 SW786443:SW786490 ACS786443:ACS786490 AMO786443:AMO786490 AWK786443:AWK786490 BGG786443:BGG786490 BQC786443:BQC786490 BZY786443:BZY786490 CJU786443:CJU786490 CTQ786443:CTQ786490 DDM786443:DDM786490 DNI786443:DNI786490 DXE786443:DXE786490 EHA786443:EHA786490 EQW786443:EQW786490 FAS786443:FAS786490 FKO786443:FKO786490 FUK786443:FUK786490 GEG786443:GEG786490 GOC786443:GOC786490 GXY786443:GXY786490 HHU786443:HHU786490 HRQ786443:HRQ786490 IBM786443:IBM786490 ILI786443:ILI786490 IVE786443:IVE786490 JFA786443:JFA786490 JOW786443:JOW786490 JYS786443:JYS786490 KIO786443:KIO786490 KSK786443:KSK786490 LCG786443:LCG786490 LMC786443:LMC786490 LVY786443:LVY786490 MFU786443:MFU786490 MPQ786443:MPQ786490 MZM786443:MZM786490 NJI786443:NJI786490 NTE786443:NTE786490 ODA786443:ODA786490 OMW786443:OMW786490 OWS786443:OWS786490 PGO786443:PGO786490 PQK786443:PQK786490 QAG786443:QAG786490 QKC786443:QKC786490 QTY786443:QTY786490 RDU786443:RDU786490 RNQ786443:RNQ786490 RXM786443:RXM786490 SHI786443:SHI786490 SRE786443:SRE786490 TBA786443:TBA786490 TKW786443:TKW786490 TUS786443:TUS786490 UEO786443:UEO786490 UOK786443:UOK786490 UYG786443:UYG786490 VIC786443:VIC786490 VRY786443:VRY786490 WBU786443:WBU786490 WLQ786443:WLQ786490 WVM786443:WVM786490 E851979:E852026 JA851979:JA852026 SW851979:SW852026 ACS851979:ACS852026 AMO851979:AMO852026 AWK851979:AWK852026 BGG851979:BGG852026 BQC851979:BQC852026 BZY851979:BZY852026 CJU851979:CJU852026 CTQ851979:CTQ852026 DDM851979:DDM852026 DNI851979:DNI852026 DXE851979:DXE852026 EHA851979:EHA852026 EQW851979:EQW852026 FAS851979:FAS852026 FKO851979:FKO852026 FUK851979:FUK852026 GEG851979:GEG852026 GOC851979:GOC852026 GXY851979:GXY852026 HHU851979:HHU852026 HRQ851979:HRQ852026 IBM851979:IBM852026 ILI851979:ILI852026 IVE851979:IVE852026 JFA851979:JFA852026 JOW851979:JOW852026 JYS851979:JYS852026 KIO851979:KIO852026 KSK851979:KSK852026 LCG851979:LCG852026 LMC851979:LMC852026 LVY851979:LVY852026 MFU851979:MFU852026 MPQ851979:MPQ852026 MZM851979:MZM852026 NJI851979:NJI852026 NTE851979:NTE852026 ODA851979:ODA852026 OMW851979:OMW852026 OWS851979:OWS852026 PGO851979:PGO852026 PQK851979:PQK852026 QAG851979:QAG852026 QKC851979:QKC852026 QTY851979:QTY852026 RDU851979:RDU852026 RNQ851979:RNQ852026 RXM851979:RXM852026 SHI851979:SHI852026 SRE851979:SRE852026 TBA851979:TBA852026 TKW851979:TKW852026 TUS851979:TUS852026 UEO851979:UEO852026 UOK851979:UOK852026 UYG851979:UYG852026 VIC851979:VIC852026 VRY851979:VRY852026 WBU851979:WBU852026 WLQ851979:WLQ852026 WVM851979:WVM852026 E917515:E917562 JA917515:JA917562 SW917515:SW917562 ACS917515:ACS917562 AMO917515:AMO917562 AWK917515:AWK917562 BGG917515:BGG917562 BQC917515:BQC917562 BZY917515:BZY917562 CJU917515:CJU917562 CTQ917515:CTQ917562 DDM917515:DDM917562 DNI917515:DNI917562 DXE917515:DXE917562 EHA917515:EHA917562 EQW917515:EQW917562 FAS917515:FAS917562 FKO917515:FKO917562 FUK917515:FUK917562 GEG917515:GEG917562 GOC917515:GOC917562 GXY917515:GXY917562 HHU917515:HHU917562 HRQ917515:HRQ917562 IBM917515:IBM917562 ILI917515:ILI917562 IVE917515:IVE917562 JFA917515:JFA917562 JOW917515:JOW917562 JYS917515:JYS917562 KIO917515:KIO917562 KSK917515:KSK917562 LCG917515:LCG917562 LMC917515:LMC917562 LVY917515:LVY917562 MFU917515:MFU917562 MPQ917515:MPQ917562 MZM917515:MZM917562 NJI917515:NJI917562 NTE917515:NTE917562 ODA917515:ODA917562 OMW917515:OMW917562 OWS917515:OWS917562 PGO917515:PGO917562 PQK917515:PQK917562 QAG917515:QAG917562 QKC917515:QKC917562 QTY917515:QTY917562 RDU917515:RDU917562 RNQ917515:RNQ917562 RXM917515:RXM917562 SHI917515:SHI917562 SRE917515:SRE917562 TBA917515:TBA917562 TKW917515:TKW917562 TUS917515:TUS917562 UEO917515:UEO917562 UOK917515:UOK917562 UYG917515:UYG917562 VIC917515:VIC917562 VRY917515:VRY917562 WBU917515:WBU917562 WLQ917515:WLQ917562 WVM917515:WVM917562 E983051:E983098 JA983051:JA983098 SW983051:SW983098 ACS983051:ACS983098 AMO983051:AMO983098 AWK983051:AWK983098 BGG983051:BGG983098 BQC983051:BQC983098 BZY983051:BZY983098 CJU983051:CJU983098 CTQ983051:CTQ983098 DDM983051:DDM983098 DNI983051:DNI983098 DXE983051:DXE983098 EHA983051:EHA983098 EQW983051:EQW983098 FAS983051:FAS983098 FKO983051:FKO983098 FUK983051:FUK983098 GEG983051:GEG983098 GOC983051:GOC983098 GXY983051:GXY983098 HHU983051:HHU983098 HRQ983051:HRQ983098 IBM983051:IBM983098 ILI983051:ILI983098 IVE983051:IVE983098 JFA983051:JFA983098 JOW983051:JOW983098 JYS983051:JYS983098 KIO983051:KIO983098 KSK983051:KSK983098 LCG983051:LCG983098 LMC983051:LMC983098 LVY983051:LVY983098 MFU983051:MFU983098 MPQ983051:MPQ983098 MZM983051:MZM983098 NJI983051:NJI983098 NTE983051:NTE983098 ODA983051:ODA983098 OMW983051:OMW983098 OWS983051:OWS983098 PGO983051:PGO983098 PQK983051:PQK983098 QAG983051:QAG983098 QKC983051:QKC983098 QTY983051:QTY983098 RDU983051:RDU983098 RNQ983051:RNQ983098 RXM983051:RXM983098 SHI983051:SHI983098 SRE983051:SRE983098 TBA983051:TBA983098 TKW983051:TKW983098 TUS983051:TUS983098 UEO983051:UEO983098 UOK983051:UOK983098 UYG983051:UYG983098 VIC983051:VIC983098 VRY983051:VRY983098 WBU983051:WBU983098 WLQ983051:WLQ983098 WVM983051:WVM983098 E60:E62 JA60:JA62 SW60:SW62 ACS60:ACS62 AMO60:AMO62 AWK60:AWK62 BGG60:BGG62 BQC60:BQC62 BZY60:BZY62 CJU60:CJU62 CTQ60:CTQ62 DDM60:DDM62 DNI60:DNI62 DXE60:DXE62 EHA60:EHA62 EQW60:EQW62 FAS60:FAS62 FKO60:FKO62 FUK60:FUK62 GEG60:GEG62 GOC60:GOC62 GXY60:GXY62 HHU60:HHU62 HRQ60:HRQ62 IBM60:IBM62 ILI60:ILI62 IVE60:IVE62 JFA60:JFA62 JOW60:JOW62 JYS60:JYS62 KIO60:KIO62 KSK60:KSK62 LCG60:LCG62 LMC60:LMC62 LVY60:LVY62 MFU60:MFU62 MPQ60:MPQ62 MZM60:MZM62 NJI60:NJI62 NTE60:NTE62 ODA60:ODA62 OMW60:OMW62 OWS60:OWS62 PGO60:PGO62 PQK60:PQK62 QAG60:QAG62 QKC60:QKC62 QTY60:QTY62 RDU60:RDU62 RNQ60:RNQ62 RXM60:RXM62 SHI60:SHI62 SRE60:SRE62 TBA60:TBA62 TKW60:TKW62 TUS60:TUS62 UEO60:UEO62 UOK60:UOK62 UYG60:UYG62 VIC60:VIC62 VRY60:VRY62 WBU60:WBU62 WLQ60:WLQ62 WVM60:WVM62 E65596:E65598 JA65596:JA65598 SW65596:SW65598 ACS65596:ACS65598 AMO65596:AMO65598 AWK65596:AWK65598 BGG65596:BGG65598 BQC65596:BQC65598 BZY65596:BZY65598 CJU65596:CJU65598 CTQ65596:CTQ65598 DDM65596:DDM65598 DNI65596:DNI65598 DXE65596:DXE65598 EHA65596:EHA65598 EQW65596:EQW65598 FAS65596:FAS65598 FKO65596:FKO65598 FUK65596:FUK65598 GEG65596:GEG65598 GOC65596:GOC65598 GXY65596:GXY65598 HHU65596:HHU65598 HRQ65596:HRQ65598 IBM65596:IBM65598 ILI65596:ILI65598 IVE65596:IVE65598 JFA65596:JFA65598 JOW65596:JOW65598 JYS65596:JYS65598 KIO65596:KIO65598 KSK65596:KSK65598 LCG65596:LCG65598 LMC65596:LMC65598 LVY65596:LVY65598 MFU65596:MFU65598 MPQ65596:MPQ65598 MZM65596:MZM65598 NJI65596:NJI65598 NTE65596:NTE65598 ODA65596:ODA65598 OMW65596:OMW65598 OWS65596:OWS65598 PGO65596:PGO65598 PQK65596:PQK65598 QAG65596:QAG65598 QKC65596:QKC65598 QTY65596:QTY65598 RDU65596:RDU65598 RNQ65596:RNQ65598 RXM65596:RXM65598 SHI65596:SHI65598 SRE65596:SRE65598 TBA65596:TBA65598 TKW65596:TKW65598 TUS65596:TUS65598 UEO65596:UEO65598 UOK65596:UOK65598 UYG65596:UYG65598 VIC65596:VIC65598 VRY65596:VRY65598 WBU65596:WBU65598 WLQ65596:WLQ65598 WVM65596:WVM65598 E131132:E131134 JA131132:JA131134 SW131132:SW131134 ACS131132:ACS131134 AMO131132:AMO131134 AWK131132:AWK131134 BGG131132:BGG131134 BQC131132:BQC131134 BZY131132:BZY131134 CJU131132:CJU131134 CTQ131132:CTQ131134 DDM131132:DDM131134 DNI131132:DNI131134 DXE131132:DXE131134 EHA131132:EHA131134 EQW131132:EQW131134 FAS131132:FAS131134 FKO131132:FKO131134 FUK131132:FUK131134 GEG131132:GEG131134 GOC131132:GOC131134 GXY131132:GXY131134 HHU131132:HHU131134 HRQ131132:HRQ131134 IBM131132:IBM131134 ILI131132:ILI131134 IVE131132:IVE131134 JFA131132:JFA131134 JOW131132:JOW131134 JYS131132:JYS131134 KIO131132:KIO131134 KSK131132:KSK131134 LCG131132:LCG131134 LMC131132:LMC131134 LVY131132:LVY131134 MFU131132:MFU131134 MPQ131132:MPQ131134 MZM131132:MZM131134 NJI131132:NJI131134 NTE131132:NTE131134 ODA131132:ODA131134 OMW131132:OMW131134 OWS131132:OWS131134 PGO131132:PGO131134 PQK131132:PQK131134 QAG131132:QAG131134 QKC131132:QKC131134 QTY131132:QTY131134 RDU131132:RDU131134 RNQ131132:RNQ131134 RXM131132:RXM131134 SHI131132:SHI131134 SRE131132:SRE131134 TBA131132:TBA131134 TKW131132:TKW131134 TUS131132:TUS131134 UEO131132:UEO131134 UOK131132:UOK131134 UYG131132:UYG131134 VIC131132:VIC131134 VRY131132:VRY131134 WBU131132:WBU131134 WLQ131132:WLQ131134 WVM131132:WVM131134 E196668:E196670 JA196668:JA196670 SW196668:SW196670 ACS196668:ACS196670 AMO196668:AMO196670 AWK196668:AWK196670 BGG196668:BGG196670 BQC196668:BQC196670 BZY196668:BZY196670 CJU196668:CJU196670 CTQ196668:CTQ196670 DDM196668:DDM196670 DNI196668:DNI196670 DXE196668:DXE196670 EHA196668:EHA196670 EQW196668:EQW196670 FAS196668:FAS196670 FKO196668:FKO196670 FUK196668:FUK196670 GEG196668:GEG196670 GOC196668:GOC196670 GXY196668:GXY196670 HHU196668:HHU196670 HRQ196668:HRQ196670 IBM196668:IBM196670 ILI196668:ILI196670 IVE196668:IVE196670 JFA196668:JFA196670 JOW196668:JOW196670 JYS196668:JYS196670 KIO196668:KIO196670 KSK196668:KSK196670 LCG196668:LCG196670 LMC196668:LMC196670 LVY196668:LVY196670 MFU196668:MFU196670 MPQ196668:MPQ196670 MZM196668:MZM196670 NJI196668:NJI196670 NTE196668:NTE196670 ODA196668:ODA196670 OMW196668:OMW196670 OWS196668:OWS196670 PGO196668:PGO196670 PQK196668:PQK196670 QAG196668:QAG196670 QKC196668:QKC196670 QTY196668:QTY196670 RDU196668:RDU196670 RNQ196668:RNQ196670 RXM196668:RXM196670 SHI196668:SHI196670 SRE196668:SRE196670 TBA196668:TBA196670 TKW196668:TKW196670 TUS196668:TUS196670 UEO196668:UEO196670 UOK196668:UOK196670 UYG196668:UYG196670 VIC196668:VIC196670 VRY196668:VRY196670 WBU196668:WBU196670 WLQ196668:WLQ196670 WVM196668:WVM196670 E262204:E262206 JA262204:JA262206 SW262204:SW262206 ACS262204:ACS262206 AMO262204:AMO262206 AWK262204:AWK262206 BGG262204:BGG262206 BQC262204:BQC262206 BZY262204:BZY262206 CJU262204:CJU262206 CTQ262204:CTQ262206 DDM262204:DDM262206 DNI262204:DNI262206 DXE262204:DXE262206 EHA262204:EHA262206 EQW262204:EQW262206 FAS262204:FAS262206 FKO262204:FKO262206 FUK262204:FUK262206 GEG262204:GEG262206 GOC262204:GOC262206 GXY262204:GXY262206 HHU262204:HHU262206 HRQ262204:HRQ262206 IBM262204:IBM262206 ILI262204:ILI262206 IVE262204:IVE262206 JFA262204:JFA262206 JOW262204:JOW262206 JYS262204:JYS262206 KIO262204:KIO262206 KSK262204:KSK262206 LCG262204:LCG262206 LMC262204:LMC262206 LVY262204:LVY262206 MFU262204:MFU262206 MPQ262204:MPQ262206 MZM262204:MZM262206 NJI262204:NJI262206 NTE262204:NTE262206 ODA262204:ODA262206 OMW262204:OMW262206 OWS262204:OWS262206 PGO262204:PGO262206 PQK262204:PQK262206 QAG262204:QAG262206 QKC262204:QKC262206 QTY262204:QTY262206 RDU262204:RDU262206 RNQ262204:RNQ262206 RXM262204:RXM262206 SHI262204:SHI262206 SRE262204:SRE262206 TBA262204:TBA262206 TKW262204:TKW262206 TUS262204:TUS262206 UEO262204:UEO262206 UOK262204:UOK262206 UYG262204:UYG262206 VIC262204:VIC262206 VRY262204:VRY262206 WBU262204:WBU262206 WLQ262204:WLQ262206 WVM262204:WVM262206 E327740:E327742 JA327740:JA327742 SW327740:SW327742 ACS327740:ACS327742 AMO327740:AMO327742 AWK327740:AWK327742 BGG327740:BGG327742 BQC327740:BQC327742 BZY327740:BZY327742 CJU327740:CJU327742 CTQ327740:CTQ327742 DDM327740:DDM327742 DNI327740:DNI327742 DXE327740:DXE327742 EHA327740:EHA327742 EQW327740:EQW327742 FAS327740:FAS327742 FKO327740:FKO327742 FUK327740:FUK327742 GEG327740:GEG327742 GOC327740:GOC327742 GXY327740:GXY327742 HHU327740:HHU327742 HRQ327740:HRQ327742 IBM327740:IBM327742 ILI327740:ILI327742 IVE327740:IVE327742 JFA327740:JFA327742 JOW327740:JOW327742 JYS327740:JYS327742 KIO327740:KIO327742 KSK327740:KSK327742 LCG327740:LCG327742 LMC327740:LMC327742 LVY327740:LVY327742 MFU327740:MFU327742 MPQ327740:MPQ327742 MZM327740:MZM327742 NJI327740:NJI327742 NTE327740:NTE327742 ODA327740:ODA327742 OMW327740:OMW327742 OWS327740:OWS327742 PGO327740:PGO327742 PQK327740:PQK327742 QAG327740:QAG327742 QKC327740:QKC327742 QTY327740:QTY327742 RDU327740:RDU327742 RNQ327740:RNQ327742 RXM327740:RXM327742 SHI327740:SHI327742 SRE327740:SRE327742 TBA327740:TBA327742 TKW327740:TKW327742 TUS327740:TUS327742 UEO327740:UEO327742 UOK327740:UOK327742 UYG327740:UYG327742 VIC327740:VIC327742 VRY327740:VRY327742 WBU327740:WBU327742 WLQ327740:WLQ327742 WVM327740:WVM327742 E393276:E393278 JA393276:JA393278 SW393276:SW393278 ACS393276:ACS393278 AMO393276:AMO393278 AWK393276:AWK393278 BGG393276:BGG393278 BQC393276:BQC393278 BZY393276:BZY393278 CJU393276:CJU393278 CTQ393276:CTQ393278 DDM393276:DDM393278 DNI393276:DNI393278 DXE393276:DXE393278 EHA393276:EHA393278 EQW393276:EQW393278 FAS393276:FAS393278 FKO393276:FKO393278 FUK393276:FUK393278 GEG393276:GEG393278 GOC393276:GOC393278 GXY393276:GXY393278 HHU393276:HHU393278 HRQ393276:HRQ393278 IBM393276:IBM393278 ILI393276:ILI393278 IVE393276:IVE393278 JFA393276:JFA393278 JOW393276:JOW393278 JYS393276:JYS393278 KIO393276:KIO393278 KSK393276:KSK393278 LCG393276:LCG393278 LMC393276:LMC393278 LVY393276:LVY393278 MFU393276:MFU393278 MPQ393276:MPQ393278 MZM393276:MZM393278 NJI393276:NJI393278 NTE393276:NTE393278 ODA393276:ODA393278 OMW393276:OMW393278 OWS393276:OWS393278 PGO393276:PGO393278 PQK393276:PQK393278 QAG393276:QAG393278 QKC393276:QKC393278 QTY393276:QTY393278 RDU393276:RDU393278 RNQ393276:RNQ393278 RXM393276:RXM393278 SHI393276:SHI393278 SRE393276:SRE393278 TBA393276:TBA393278 TKW393276:TKW393278 TUS393276:TUS393278 UEO393276:UEO393278 UOK393276:UOK393278 UYG393276:UYG393278 VIC393276:VIC393278 VRY393276:VRY393278 WBU393276:WBU393278 WLQ393276:WLQ393278 WVM393276:WVM393278 E458812:E458814 JA458812:JA458814 SW458812:SW458814 ACS458812:ACS458814 AMO458812:AMO458814 AWK458812:AWK458814 BGG458812:BGG458814 BQC458812:BQC458814 BZY458812:BZY458814 CJU458812:CJU458814 CTQ458812:CTQ458814 DDM458812:DDM458814 DNI458812:DNI458814 DXE458812:DXE458814 EHA458812:EHA458814 EQW458812:EQW458814 FAS458812:FAS458814 FKO458812:FKO458814 FUK458812:FUK458814 GEG458812:GEG458814 GOC458812:GOC458814 GXY458812:GXY458814 HHU458812:HHU458814 HRQ458812:HRQ458814 IBM458812:IBM458814 ILI458812:ILI458814 IVE458812:IVE458814 JFA458812:JFA458814 JOW458812:JOW458814 JYS458812:JYS458814 KIO458812:KIO458814 KSK458812:KSK458814 LCG458812:LCG458814 LMC458812:LMC458814 LVY458812:LVY458814 MFU458812:MFU458814 MPQ458812:MPQ458814 MZM458812:MZM458814 NJI458812:NJI458814 NTE458812:NTE458814 ODA458812:ODA458814 OMW458812:OMW458814 OWS458812:OWS458814 PGO458812:PGO458814 PQK458812:PQK458814 QAG458812:QAG458814 QKC458812:QKC458814 QTY458812:QTY458814 RDU458812:RDU458814 RNQ458812:RNQ458814 RXM458812:RXM458814 SHI458812:SHI458814 SRE458812:SRE458814 TBA458812:TBA458814 TKW458812:TKW458814 TUS458812:TUS458814 UEO458812:UEO458814 UOK458812:UOK458814 UYG458812:UYG458814 VIC458812:VIC458814 VRY458812:VRY458814 WBU458812:WBU458814 WLQ458812:WLQ458814 WVM458812:WVM458814 E524348:E524350 JA524348:JA524350 SW524348:SW524350 ACS524348:ACS524350 AMO524348:AMO524350 AWK524348:AWK524350 BGG524348:BGG524350 BQC524348:BQC524350 BZY524348:BZY524350 CJU524348:CJU524350 CTQ524348:CTQ524350 DDM524348:DDM524350 DNI524348:DNI524350 DXE524348:DXE524350 EHA524348:EHA524350 EQW524348:EQW524350 FAS524348:FAS524350 FKO524348:FKO524350 FUK524348:FUK524350 GEG524348:GEG524350 GOC524348:GOC524350 GXY524348:GXY524350 HHU524348:HHU524350 HRQ524348:HRQ524350 IBM524348:IBM524350 ILI524348:ILI524350 IVE524348:IVE524350 JFA524348:JFA524350 JOW524348:JOW524350 JYS524348:JYS524350 KIO524348:KIO524350 KSK524348:KSK524350 LCG524348:LCG524350 LMC524348:LMC524350 LVY524348:LVY524350 MFU524348:MFU524350 MPQ524348:MPQ524350 MZM524348:MZM524350 NJI524348:NJI524350 NTE524348:NTE524350 ODA524348:ODA524350 OMW524348:OMW524350 OWS524348:OWS524350 PGO524348:PGO524350 PQK524348:PQK524350 QAG524348:QAG524350 QKC524348:QKC524350 QTY524348:QTY524350 RDU524348:RDU524350 RNQ524348:RNQ524350 RXM524348:RXM524350 SHI524348:SHI524350 SRE524348:SRE524350 TBA524348:TBA524350 TKW524348:TKW524350 TUS524348:TUS524350 UEO524348:UEO524350 UOK524348:UOK524350 UYG524348:UYG524350 VIC524348:VIC524350 VRY524348:VRY524350 WBU524348:WBU524350 WLQ524348:WLQ524350 WVM524348:WVM524350 E589884:E589886 JA589884:JA589886 SW589884:SW589886 ACS589884:ACS589886 AMO589884:AMO589886 AWK589884:AWK589886 BGG589884:BGG589886 BQC589884:BQC589886 BZY589884:BZY589886 CJU589884:CJU589886 CTQ589884:CTQ589886 DDM589884:DDM589886 DNI589884:DNI589886 DXE589884:DXE589886 EHA589884:EHA589886 EQW589884:EQW589886 FAS589884:FAS589886 FKO589884:FKO589886 FUK589884:FUK589886 GEG589884:GEG589886 GOC589884:GOC589886 GXY589884:GXY589886 HHU589884:HHU589886 HRQ589884:HRQ589886 IBM589884:IBM589886 ILI589884:ILI589886 IVE589884:IVE589886 JFA589884:JFA589886 JOW589884:JOW589886 JYS589884:JYS589886 KIO589884:KIO589886 KSK589884:KSK589886 LCG589884:LCG589886 LMC589884:LMC589886 LVY589884:LVY589886 MFU589884:MFU589886 MPQ589884:MPQ589886 MZM589884:MZM589886 NJI589884:NJI589886 NTE589884:NTE589886 ODA589884:ODA589886 OMW589884:OMW589886 OWS589884:OWS589886 PGO589884:PGO589886 PQK589884:PQK589886 QAG589884:QAG589886 QKC589884:QKC589886 QTY589884:QTY589886 RDU589884:RDU589886 RNQ589884:RNQ589886 RXM589884:RXM589886 SHI589884:SHI589886 SRE589884:SRE589886 TBA589884:TBA589886 TKW589884:TKW589886 TUS589884:TUS589886 UEO589884:UEO589886 UOK589884:UOK589886 UYG589884:UYG589886 VIC589884:VIC589886 VRY589884:VRY589886 WBU589884:WBU589886 WLQ589884:WLQ589886 WVM589884:WVM589886 E655420:E655422 JA655420:JA655422 SW655420:SW655422 ACS655420:ACS655422 AMO655420:AMO655422 AWK655420:AWK655422 BGG655420:BGG655422 BQC655420:BQC655422 BZY655420:BZY655422 CJU655420:CJU655422 CTQ655420:CTQ655422 DDM655420:DDM655422 DNI655420:DNI655422 DXE655420:DXE655422 EHA655420:EHA655422 EQW655420:EQW655422 FAS655420:FAS655422 FKO655420:FKO655422 FUK655420:FUK655422 GEG655420:GEG655422 GOC655420:GOC655422 GXY655420:GXY655422 HHU655420:HHU655422 HRQ655420:HRQ655422 IBM655420:IBM655422 ILI655420:ILI655422 IVE655420:IVE655422 JFA655420:JFA655422 JOW655420:JOW655422 JYS655420:JYS655422 KIO655420:KIO655422 KSK655420:KSK655422 LCG655420:LCG655422 LMC655420:LMC655422 LVY655420:LVY655422 MFU655420:MFU655422 MPQ655420:MPQ655422 MZM655420:MZM655422 NJI655420:NJI655422 NTE655420:NTE655422 ODA655420:ODA655422 OMW655420:OMW655422 OWS655420:OWS655422 PGO655420:PGO655422 PQK655420:PQK655422 QAG655420:QAG655422 QKC655420:QKC655422 QTY655420:QTY655422 RDU655420:RDU655422 RNQ655420:RNQ655422 RXM655420:RXM655422 SHI655420:SHI655422 SRE655420:SRE655422 TBA655420:TBA655422 TKW655420:TKW655422 TUS655420:TUS655422 UEO655420:UEO655422 UOK655420:UOK655422 UYG655420:UYG655422 VIC655420:VIC655422 VRY655420:VRY655422 WBU655420:WBU655422 WLQ655420:WLQ655422 WVM655420:WVM655422 E720956:E720958 JA720956:JA720958 SW720956:SW720958 ACS720956:ACS720958 AMO720956:AMO720958 AWK720956:AWK720958 BGG720956:BGG720958 BQC720956:BQC720958 BZY720956:BZY720958 CJU720956:CJU720958 CTQ720956:CTQ720958 DDM720956:DDM720958 DNI720956:DNI720958 DXE720956:DXE720958 EHA720956:EHA720958 EQW720956:EQW720958 FAS720956:FAS720958 FKO720956:FKO720958 FUK720956:FUK720958 GEG720956:GEG720958 GOC720956:GOC720958 GXY720956:GXY720958 HHU720956:HHU720958 HRQ720956:HRQ720958 IBM720956:IBM720958 ILI720956:ILI720958 IVE720956:IVE720958 JFA720956:JFA720958 JOW720956:JOW720958 JYS720956:JYS720958 KIO720956:KIO720958 KSK720956:KSK720958 LCG720956:LCG720958 LMC720956:LMC720958 LVY720956:LVY720958 MFU720956:MFU720958 MPQ720956:MPQ720958 MZM720956:MZM720958 NJI720956:NJI720958 NTE720956:NTE720958 ODA720956:ODA720958 OMW720956:OMW720958 OWS720956:OWS720958 PGO720956:PGO720958 PQK720956:PQK720958 QAG720956:QAG720958 QKC720956:QKC720958 QTY720956:QTY720958 RDU720956:RDU720958 RNQ720956:RNQ720958 RXM720956:RXM720958 SHI720956:SHI720958 SRE720956:SRE720958 TBA720956:TBA720958 TKW720956:TKW720958 TUS720956:TUS720958 UEO720956:UEO720958 UOK720956:UOK720958 UYG720956:UYG720958 VIC720956:VIC720958 VRY720956:VRY720958 WBU720956:WBU720958 WLQ720956:WLQ720958 WVM720956:WVM720958 E786492:E786494 JA786492:JA786494 SW786492:SW786494 ACS786492:ACS786494 AMO786492:AMO786494 AWK786492:AWK786494 BGG786492:BGG786494 BQC786492:BQC786494 BZY786492:BZY786494 CJU786492:CJU786494 CTQ786492:CTQ786494 DDM786492:DDM786494 DNI786492:DNI786494 DXE786492:DXE786494 EHA786492:EHA786494 EQW786492:EQW786494 FAS786492:FAS786494 FKO786492:FKO786494 FUK786492:FUK786494 GEG786492:GEG786494 GOC786492:GOC786494 GXY786492:GXY786494 HHU786492:HHU786494 HRQ786492:HRQ786494 IBM786492:IBM786494 ILI786492:ILI786494 IVE786492:IVE786494 JFA786492:JFA786494 JOW786492:JOW786494 JYS786492:JYS786494 KIO786492:KIO786494 KSK786492:KSK786494 LCG786492:LCG786494 LMC786492:LMC786494 LVY786492:LVY786494 MFU786492:MFU786494 MPQ786492:MPQ786494 MZM786492:MZM786494 NJI786492:NJI786494 NTE786492:NTE786494 ODA786492:ODA786494 OMW786492:OMW786494 OWS786492:OWS786494 PGO786492:PGO786494 PQK786492:PQK786494 QAG786492:QAG786494 QKC786492:QKC786494 QTY786492:QTY786494 RDU786492:RDU786494 RNQ786492:RNQ786494 RXM786492:RXM786494 SHI786492:SHI786494 SRE786492:SRE786494 TBA786492:TBA786494 TKW786492:TKW786494 TUS786492:TUS786494 UEO786492:UEO786494 UOK786492:UOK786494 UYG786492:UYG786494 VIC786492:VIC786494 VRY786492:VRY786494 WBU786492:WBU786494 WLQ786492:WLQ786494 WVM786492:WVM786494 E852028:E852030 JA852028:JA852030 SW852028:SW852030 ACS852028:ACS852030 AMO852028:AMO852030 AWK852028:AWK852030 BGG852028:BGG852030 BQC852028:BQC852030 BZY852028:BZY852030 CJU852028:CJU852030 CTQ852028:CTQ852030 DDM852028:DDM852030 DNI852028:DNI852030 DXE852028:DXE852030 EHA852028:EHA852030 EQW852028:EQW852030 FAS852028:FAS852030 FKO852028:FKO852030 FUK852028:FUK852030 GEG852028:GEG852030 GOC852028:GOC852030 GXY852028:GXY852030 HHU852028:HHU852030 HRQ852028:HRQ852030 IBM852028:IBM852030 ILI852028:ILI852030 IVE852028:IVE852030 JFA852028:JFA852030 JOW852028:JOW852030 JYS852028:JYS852030 KIO852028:KIO852030 KSK852028:KSK852030 LCG852028:LCG852030 LMC852028:LMC852030 LVY852028:LVY852030 MFU852028:MFU852030 MPQ852028:MPQ852030 MZM852028:MZM852030 NJI852028:NJI852030 NTE852028:NTE852030 ODA852028:ODA852030 OMW852028:OMW852030 OWS852028:OWS852030 PGO852028:PGO852030 PQK852028:PQK852030 QAG852028:QAG852030 QKC852028:QKC852030 QTY852028:QTY852030 RDU852028:RDU852030 RNQ852028:RNQ852030 RXM852028:RXM852030 SHI852028:SHI852030 SRE852028:SRE852030 TBA852028:TBA852030 TKW852028:TKW852030 TUS852028:TUS852030 UEO852028:UEO852030 UOK852028:UOK852030 UYG852028:UYG852030 VIC852028:VIC852030 VRY852028:VRY852030 WBU852028:WBU852030 WLQ852028:WLQ852030 WVM852028:WVM852030 E917564:E917566 JA917564:JA917566 SW917564:SW917566 ACS917564:ACS917566 AMO917564:AMO917566 AWK917564:AWK917566 BGG917564:BGG917566 BQC917564:BQC917566 BZY917564:BZY917566 CJU917564:CJU917566 CTQ917564:CTQ917566 DDM917564:DDM917566 DNI917564:DNI917566 DXE917564:DXE917566 EHA917564:EHA917566 EQW917564:EQW917566 FAS917564:FAS917566 FKO917564:FKO917566 FUK917564:FUK917566 GEG917564:GEG917566 GOC917564:GOC917566 GXY917564:GXY917566 HHU917564:HHU917566 HRQ917564:HRQ917566 IBM917564:IBM917566 ILI917564:ILI917566 IVE917564:IVE917566 JFA917564:JFA917566 JOW917564:JOW917566 JYS917564:JYS917566 KIO917564:KIO917566 KSK917564:KSK917566 LCG917564:LCG917566 LMC917564:LMC917566 LVY917564:LVY917566 MFU917564:MFU917566 MPQ917564:MPQ917566 MZM917564:MZM917566 NJI917564:NJI917566 NTE917564:NTE917566 ODA917564:ODA917566 OMW917564:OMW917566 OWS917564:OWS917566 PGO917564:PGO917566 PQK917564:PQK917566 QAG917564:QAG917566 QKC917564:QKC917566 QTY917564:QTY917566 RDU917564:RDU917566 RNQ917564:RNQ917566 RXM917564:RXM917566 SHI917564:SHI917566 SRE917564:SRE917566 TBA917564:TBA917566 TKW917564:TKW917566 TUS917564:TUS917566 UEO917564:UEO917566 UOK917564:UOK917566 UYG917564:UYG917566 VIC917564:VIC917566 VRY917564:VRY917566 WBU917564:WBU917566 WLQ917564:WLQ917566 WVM917564:WVM917566 E983100:E983102 JA983100:JA983102 SW983100:SW983102 ACS983100:ACS983102 AMO983100:AMO983102 AWK983100:AWK983102 BGG983100:BGG983102 BQC983100:BQC983102 BZY983100:BZY983102 CJU983100:CJU983102 CTQ983100:CTQ983102 DDM983100:DDM983102 DNI983100:DNI983102 DXE983100:DXE983102 EHA983100:EHA983102 EQW983100:EQW983102 FAS983100:FAS983102 FKO983100:FKO983102 FUK983100:FUK983102 GEG983100:GEG983102 GOC983100:GOC983102 GXY983100:GXY983102 HHU983100:HHU983102 HRQ983100:HRQ983102 IBM983100:IBM983102 ILI983100:ILI983102 IVE983100:IVE983102 JFA983100:JFA983102 JOW983100:JOW983102 JYS983100:JYS983102 KIO983100:KIO983102 KSK983100:KSK983102 LCG983100:LCG983102 LMC983100:LMC983102 LVY983100:LVY983102 MFU983100:MFU983102 MPQ983100:MPQ983102 MZM983100:MZM983102 NJI983100:NJI983102 NTE983100:NTE983102 ODA983100:ODA983102 OMW983100:OMW983102 OWS983100:OWS983102 PGO983100:PGO983102 PQK983100:PQK983102 QAG983100:QAG983102 QKC983100:QKC983102 QTY983100:QTY983102 RDU983100:RDU983102 RNQ983100:RNQ983102 RXM983100:RXM983102 SHI983100:SHI983102 SRE983100:SRE983102 TBA983100:TBA983102 TKW983100:TKW983102 TUS983100:TUS983102 UEO983100:UEO983102 UOK983100:UOK983102 UYG983100:UYG983102 VIC983100:VIC983102 VRY983100:VRY983102 WBU983100:WBU983102 WLQ983100:WLQ983102 WVM983100:WVM983102">
      <formula1>-999999999999999</formula1>
      <formula2>999999999999999</formula2>
    </dataValidation>
  </dataValidations>
  <pageMargins left="0.17" right="0.16" top="0.33" bottom="0.17" header="0.17" footer="0.3"/>
  <pageSetup paperSize="9" orientation="portrait" r:id="rId1"/>
</worksheet>
</file>

<file path=xl/worksheets/sheet5.xml><?xml version="1.0" encoding="utf-8"?>
<worksheet xmlns="http://schemas.openxmlformats.org/spreadsheetml/2006/main" xmlns:r="http://schemas.openxmlformats.org/officeDocument/2006/relationships">
  <dimension ref="A1:H74"/>
  <sheetViews>
    <sheetView topLeftCell="A55" zoomScaleNormal="100" workbookViewId="0">
      <selection activeCell="G12" sqref="G12:H12"/>
    </sheetView>
  </sheetViews>
  <sheetFormatPr defaultRowHeight="15.75"/>
  <cols>
    <col min="1" max="1" width="9.140625" style="12"/>
    <col min="2" max="2" width="45" style="13" customWidth="1"/>
    <col min="3" max="4" width="13.42578125" style="12" customWidth="1"/>
    <col min="5" max="5" width="11.140625" style="1" customWidth="1"/>
    <col min="6" max="6" width="9.7109375" style="1" customWidth="1"/>
    <col min="7" max="16384" width="9.140625" style="1"/>
  </cols>
  <sheetData>
    <row r="1" spans="1:8" ht="18.75">
      <c r="F1" s="14" t="s">
        <v>119</v>
      </c>
    </row>
    <row r="2" spans="1:8" ht="19.5" thickBot="1">
      <c r="F2" s="14"/>
    </row>
    <row r="3" spans="1:8" ht="88.5" customHeight="1" thickBot="1">
      <c r="A3" s="62" t="s">
        <v>134</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ht="31.5">
      <c r="A7" s="3" t="s">
        <v>0</v>
      </c>
      <c r="B7" s="3" t="s">
        <v>1</v>
      </c>
      <c r="C7" s="3" t="s">
        <v>2</v>
      </c>
      <c r="D7" s="65" t="s">
        <v>122</v>
      </c>
      <c r="E7" s="66"/>
      <c r="F7" s="9" t="s">
        <v>94</v>
      </c>
      <c r="H7" s="1" t="s">
        <v>129</v>
      </c>
    </row>
    <row r="8" spans="1:8" ht="63">
      <c r="A8" s="3"/>
      <c r="B8" s="3"/>
      <c r="C8" s="3"/>
      <c r="D8" s="3" t="s">
        <v>117</v>
      </c>
      <c r="E8" s="3" t="s">
        <v>118</v>
      </c>
      <c r="F8" s="9"/>
      <c r="G8" s="1" t="s">
        <v>129</v>
      </c>
    </row>
    <row r="9" spans="1:8">
      <c r="A9" s="3">
        <v>1</v>
      </c>
      <c r="B9" s="3">
        <f>A9+1</f>
        <v>2</v>
      </c>
      <c r="C9" s="3">
        <f>B9+1</f>
        <v>3</v>
      </c>
      <c r="D9" s="3">
        <f>C9+1</f>
        <v>4</v>
      </c>
      <c r="E9" s="3">
        <f>D9+1</f>
        <v>5</v>
      </c>
      <c r="F9" s="3">
        <f>E9+1</f>
        <v>6</v>
      </c>
    </row>
    <row r="10" spans="1:8" s="7" customFormat="1" ht="30.75" customHeight="1">
      <c r="A10" s="6" t="s">
        <v>3</v>
      </c>
      <c r="B10" s="2" t="s">
        <v>88</v>
      </c>
      <c r="C10" s="3" t="s">
        <v>7</v>
      </c>
      <c r="D10" s="75" t="s">
        <v>128</v>
      </c>
      <c r="E10" s="76"/>
      <c r="F10" s="77"/>
    </row>
    <row r="11" spans="1:8" s="7" customFormat="1">
      <c r="A11" s="6" t="s">
        <v>4</v>
      </c>
      <c r="B11" s="2" t="s">
        <v>95</v>
      </c>
      <c r="C11" s="3" t="s">
        <v>8</v>
      </c>
      <c r="D11" s="3">
        <v>3172.91</v>
      </c>
      <c r="E11" s="3">
        <v>3818.82</v>
      </c>
      <c r="F11" s="10"/>
    </row>
    <row r="12" spans="1:8" s="7" customFormat="1" ht="47.25">
      <c r="A12" s="6">
        <v>3</v>
      </c>
      <c r="B12" s="2" t="s">
        <v>9</v>
      </c>
      <c r="C12" s="3" t="s">
        <v>8</v>
      </c>
      <c r="D12" s="3">
        <v>3141.41</v>
      </c>
      <c r="E12" s="24">
        <f>E13+E20+E23+E24+E26+E27+E28+E29+E32+E35+E40</f>
        <v>4617.0200000000004</v>
      </c>
      <c r="F12" s="10"/>
      <c r="H12" s="52"/>
    </row>
    <row r="13" spans="1:8" s="7" customFormat="1" ht="31.5">
      <c r="A13" s="6" t="s">
        <v>10</v>
      </c>
      <c r="B13" s="2" t="s">
        <v>89</v>
      </c>
      <c r="C13" s="3" t="s">
        <v>8</v>
      </c>
      <c r="D13" s="24">
        <f>D17</f>
        <v>42.62</v>
      </c>
      <c r="E13" s="24">
        <v>45.62</v>
      </c>
      <c r="F13" s="10"/>
    </row>
    <row r="14" spans="1:8" s="7" customFormat="1">
      <c r="A14" s="6" t="s">
        <v>11</v>
      </c>
      <c r="B14" s="2" t="s">
        <v>12</v>
      </c>
      <c r="C14" s="3" t="s">
        <v>8</v>
      </c>
      <c r="D14" s="3">
        <v>0</v>
      </c>
      <c r="E14" s="53">
        <v>0</v>
      </c>
      <c r="F14" s="10"/>
    </row>
    <row r="15" spans="1:8" s="7" customFormat="1">
      <c r="A15" s="6"/>
      <c r="B15" s="2" t="s">
        <v>90</v>
      </c>
      <c r="C15" s="3" t="s">
        <v>91</v>
      </c>
      <c r="D15" s="3">
        <v>0</v>
      </c>
      <c r="E15" s="53">
        <v>0</v>
      </c>
      <c r="F15" s="10"/>
    </row>
    <row r="16" spans="1:8" s="7" customFormat="1">
      <c r="A16" s="6"/>
      <c r="B16" s="2" t="s">
        <v>92</v>
      </c>
      <c r="C16" s="3" t="s">
        <v>93</v>
      </c>
      <c r="D16" s="3">
        <v>0</v>
      </c>
      <c r="E16" s="53">
        <v>0</v>
      </c>
      <c r="F16" s="10"/>
    </row>
    <row r="17" spans="1:6" s="7" customFormat="1">
      <c r="A17" s="6" t="s">
        <v>13</v>
      </c>
      <c r="B17" s="4" t="s">
        <v>14</v>
      </c>
      <c r="C17" s="3" t="s">
        <v>8</v>
      </c>
      <c r="D17" s="24">
        <v>42.62</v>
      </c>
      <c r="E17" s="8">
        <f>E18*E19</f>
        <v>45.622799999999998</v>
      </c>
      <c r="F17" s="10"/>
    </row>
    <row r="18" spans="1:6" s="7" customFormat="1">
      <c r="A18" s="6"/>
      <c r="B18" s="2" t="s">
        <v>90</v>
      </c>
      <c r="C18" s="3" t="s">
        <v>91</v>
      </c>
      <c r="D18" s="23">
        <v>1.069</v>
      </c>
      <c r="E18" s="23">
        <v>1.1399999999999999</v>
      </c>
      <c r="F18" s="10"/>
    </row>
    <row r="19" spans="1:6" s="7" customFormat="1">
      <c r="A19" s="6"/>
      <c r="B19" s="2" t="s">
        <v>92</v>
      </c>
      <c r="C19" s="3" t="s">
        <v>93</v>
      </c>
      <c r="D19" s="24">
        <v>39.869999999999997</v>
      </c>
      <c r="E19" s="24">
        <v>40.020000000000003</v>
      </c>
      <c r="F19" s="10"/>
    </row>
    <row r="20" spans="1:6" s="7" customFormat="1" ht="63">
      <c r="A20" s="6" t="s">
        <v>15</v>
      </c>
      <c r="B20" s="2" t="s">
        <v>16</v>
      </c>
      <c r="C20" s="3" t="s">
        <v>8</v>
      </c>
      <c r="D20" s="3">
        <v>476.39</v>
      </c>
      <c r="E20" s="3">
        <v>968.32</v>
      </c>
      <c r="F20" s="10"/>
    </row>
    <row r="21" spans="1:6" s="7" customFormat="1">
      <c r="A21" s="6" t="s">
        <v>17</v>
      </c>
      <c r="B21" s="2" t="s">
        <v>18</v>
      </c>
      <c r="C21" s="3" t="s">
        <v>19</v>
      </c>
      <c r="D21" s="28">
        <f>D20/D22</f>
        <v>3.9121794187450214</v>
      </c>
      <c r="E21" s="28">
        <f>E20/E22</f>
        <v>3.5237519923725791</v>
      </c>
      <c r="F21" s="10"/>
    </row>
    <row r="22" spans="1:6" s="7" customFormat="1" ht="31.5">
      <c r="A22" s="6" t="s">
        <v>20</v>
      </c>
      <c r="B22" s="2" t="s">
        <v>21</v>
      </c>
      <c r="C22" s="3" t="s">
        <v>22</v>
      </c>
      <c r="D22" s="3">
        <v>121.771</v>
      </c>
      <c r="E22" s="3">
        <v>274.798</v>
      </c>
      <c r="F22" s="10"/>
    </row>
    <row r="23" spans="1:6" s="7" customFormat="1" ht="31.5">
      <c r="A23" s="6" t="s">
        <v>23</v>
      </c>
      <c r="B23" s="2" t="s">
        <v>126</v>
      </c>
      <c r="C23" s="3" t="s">
        <v>8</v>
      </c>
      <c r="D23" s="3">
        <v>0</v>
      </c>
      <c r="E23" s="3">
        <v>0</v>
      </c>
      <c r="F23" s="10"/>
    </row>
    <row r="24" spans="1:6" s="7" customFormat="1" ht="31.5">
      <c r="A24" s="6" t="s">
        <v>24</v>
      </c>
      <c r="B24" s="2" t="s">
        <v>25</v>
      </c>
      <c r="C24" s="3" t="s">
        <v>8</v>
      </c>
      <c r="D24" s="3">
        <v>711.16</v>
      </c>
      <c r="E24" s="24">
        <v>590.61</v>
      </c>
      <c r="F24" s="10"/>
    </row>
    <row r="25" spans="1:6" s="7" customFormat="1" ht="31.5">
      <c r="A25" s="6" t="s">
        <v>26</v>
      </c>
      <c r="B25" s="4" t="s">
        <v>120</v>
      </c>
      <c r="C25" s="3" t="s">
        <v>27</v>
      </c>
      <c r="D25" s="3">
        <v>4</v>
      </c>
      <c r="E25" s="3">
        <v>4</v>
      </c>
      <c r="F25" s="10"/>
    </row>
    <row r="26" spans="1:6" s="7" customFormat="1" ht="31.5">
      <c r="A26" s="6" t="s">
        <v>28</v>
      </c>
      <c r="B26" s="2" t="s">
        <v>29</v>
      </c>
      <c r="C26" s="3" t="s">
        <v>8</v>
      </c>
      <c r="D26" s="3">
        <v>214.77</v>
      </c>
      <c r="E26" s="3">
        <v>180.49</v>
      </c>
      <c r="F26" s="10"/>
    </row>
    <row r="27" spans="1:6" s="7" customFormat="1" ht="31.5">
      <c r="A27" s="6" t="s">
        <v>30</v>
      </c>
      <c r="B27" s="2" t="s">
        <v>31</v>
      </c>
      <c r="C27" s="3" t="s">
        <v>8</v>
      </c>
      <c r="D27" s="3">
        <v>14.44</v>
      </c>
      <c r="E27" s="3">
        <v>14.45</v>
      </c>
      <c r="F27" s="10"/>
    </row>
    <row r="28" spans="1:6" s="7" customFormat="1" ht="31.5">
      <c r="A28" s="6" t="s">
        <v>32</v>
      </c>
      <c r="B28" s="2" t="s">
        <v>33</v>
      </c>
      <c r="C28" s="3" t="s">
        <v>8</v>
      </c>
      <c r="D28" s="25">
        <v>14.7</v>
      </c>
      <c r="E28" s="24">
        <v>144.63999999999999</v>
      </c>
      <c r="F28" s="10"/>
    </row>
    <row r="29" spans="1:6" s="7" customFormat="1" ht="31.5">
      <c r="A29" s="6" t="s">
        <v>34</v>
      </c>
      <c r="B29" s="2" t="s">
        <v>35</v>
      </c>
      <c r="C29" s="3" t="s">
        <v>8</v>
      </c>
      <c r="D29" s="3">
        <v>234.17</v>
      </c>
      <c r="E29" s="56">
        <v>430.04</v>
      </c>
      <c r="F29" s="10"/>
    </row>
    <row r="30" spans="1:6" s="7" customFormat="1" ht="31.5">
      <c r="A30" s="6" t="s">
        <v>36</v>
      </c>
      <c r="B30" s="2" t="s">
        <v>37</v>
      </c>
      <c r="C30" s="3" t="s">
        <v>8</v>
      </c>
      <c r="D30" s="3">
        <v>121.21</v>
      </c>
      <c r="E30" s="3">
        <v>121.21</v>
      </c>
      <c r="F30" s="10"/>
    </row>
    <row r="31" spans="1:6" s="7" customFormat="1" ht="31.5">
      <c r="A31" s="6" t="s">
        <v>38</v>
      </c>
      <c r="B31" s="2" t="s">
        <v>39</v>
      </c>
      <c r="C31" s="3" t="s">
        <v>8</v>
      </c>
      <c r="D31" s="3">
        <v>36.61</v>
      </c>
      <c r="E31" s="3">
        <v>36.61</v>
      </c>
      <c r="F31" s="10"/>
    </row>
    <row r="32" spans="1:6" s="7" customFormat="1" ht="31.5">
      <c r="A32" s="6" t="s">
        <v>40</v>
      </c>
      <c r="B32" s="2" t="s">
        <v>41</v>
      </c>
      <c r="C32" s="3" t="s">
        <v>8</v>
      </c>
      <c r="D32" s="3">
        <v>722.41</v>
      </c>
      <c r="E32" s="3">
        <v>1138.8399999999999</v>
      </c>
      <c r="F32" s="10"/>
    </row>
    <row r="33" spans="1:6" s="7" customFormat="1">
      <c r="A33" s="6" t="s">
        <v>42</v>
      </c>
      <c r="B33" s="2" t="s">
        <v>43</v>
      </c>
      <c r="C33" s="3" t="s">
        <v>8</v>
      </c>
      <c r="D33" s="3">
        <v>407.17</v>
      </c>
      <c r="E33" s="3">
        <v>510.23</v>
      </c>
      <c r="F33" s="10"/>
    </row>
    <row r="34" spans="1:6" s="7" customFormat="1">
      <c r="A34" s="6" t="s">
        <v>44</v>
      </c>
      <c r="B34" s="2" t="s">
        <v>45</v>
      </c>
      <c r="C34" s="3" t="s">
        <v>8</v>
      </c>
      <c r="D34" s="3">
        <v>122.97</v>
      </c>
      <c r="E34" s="3">
        <v>150.62</v>
      </c>
      <c r="F34" s="10"/>
    </row>
    <row r="35" spans="1:6" s="7" customFormat="1" ht="31.5">
      <c r="A35" s="6" t="s">
        <v>46</v>
      </c>
      <c r="B35" s="2" t="s">
        <v>47</v>
      </c>
      <c r="C35" s="3" t="s">
        <v>8</v>
      </c>
      <c r="D35" s="3">
        <v>744.98</v>
      </c>
      <c r="E35" s="3">
        <v>1104.01</v>
      </c>
      <c r="F35" s="10"/>
    </row>
    <row r="36" spans="1:6" s="7" customFormat="1">
      <c r="A36" s="6" t="s">
        <v>48</v>
      </c>
      <c r="B36" s="2" t="s">
        <v>49</v>
      </c>
      <c r="C36" s="3" t="s">
        <v>8</v>
      </c>
      <c r="D36" s="3">
        <v>298.47000000000003</v>
      </c>
      <c r="E36" s="3">
        <v>704.35</v>
      </c>
      <c r="F36" s="10"/>
    </row>
    <row r="37" spans="1:6" s="7" customFormat="1">
      <c r="A37" s="6" t="s">
        <v>50</v>
      </c>
      <c r="B37" s="2" t="s">
        <v>51</v>
      </c>
      <c r="C37" s="3" t="s">
        <v>8</v>
      </c>
      <c r="D37" s="25">
        <v>0</v>
      </c>
      <c r="E37" s="25">
        <v>14</v>
      </c>
      <c r="F37" s="10"/>
    </row>
    <row r="38" spans="1:6" s="7" customFormat="1">
      <c r="A38" s="6" t="s">
        <v>52</v>
      </c>
      <c r="B38" s="2" t="s">
        <v>53</v>
      </c>
      <c r="C38" s="3" t="s">
        <v>8</v>
      </c>
      <c r="D38" s="3">
        <v>342.94</v>
      </c>
      <c r="E38" s="3">
        <v>295.39</v>
      </c>
      <c r="F38" s="10"/>
    </row>
    <row r="39" spans="1:6" s="7" customFormat="1" ht="31.5">
      <c r="A39" s="6" t="s">
        <v>54</v>
      </c>
      <c r="B39" s="2" t="s">
        <v>55</v>
      </c>
      <c r="C39" s="3" t="s">
        <v>8</v>
      </c>
      <c r="D39" s="3">
        <v>103.57</v>
      </c>
      <c r="E39" s="3">
        <v>90.27</v>
      </c>
      <c r="F39" s="10"/>
    </row>
    <row r="40" spans="1:6" s="7" customFormat="1" ht="78.75">
      <c r="A40" s="6" t="s">
        <v>56</v>
      </c>
      <c r="B40" s="2" t="s">
        <v>57</v>
      </c>
      <c r="C40" s="3" t="s">
        <v>8</v>
      </c>
      <c r="D40" s="3">
        <v>0</v>
      </c>
      <c r="E40" s="3">
        <v>0</v>
      </c>
      <c r="F40" s="10"/>
    </row>
    <row r="41" spans="1:6" s="7" customFormat="1" ht="31.5">
      <c r="A41" s="6" t="s">
        <v>5</v>
      </c>
      <c r="B41" s="2" t="s">
        <v>58</v>
      </c>
      <c r="C41" s="3" t="s">
        <v>8</v>
      </c>
      <c r="D41" s="3">
        <v>31.5</v>
      </c>
      <c r="E41" s="24">
        <f>E11-E12</f>
        <v>-798.20000000000027</v>
      </c>
      <c r="F41" s="10"/>
    </row>
    <row r="42" spans="1:6" s="7" customFormat="1" ht="31.5">
      <c r="A42" s="6" t="s">
        <v>6</v>
      </c>
      <c r="B42" s="2" t="s">
        <v>59</v>
      </c>
      <c r="C42" s="3" t="s">
        <v>8</v>
      </c>
      <c r="D42" s="25">
        <v>0</v>
      </c>
      <c r="E42" s="24">
        <v>0</v>
      </c>
      <c r="F42" s="10"/>
    </row>
    <row r="43" spans="1:6" s="7" customFormat="1" ht="94.5">
      <c r="A43" s="6" t="s">
        <v>60</v>
      </c>
      <c r="B43" s="2" t="s">
        <v>61</v>
      </c>
      <c r="C43" s="3" t="s">
        <v>8</v>
      </c>
      <c r="D43" s="25">
        <v>0</v>
      </c>
      <c r="E43" s="3">
        <v>0</v>
      </c>
      <c r="F43" s="10"/>
    </row>
    <row r="44" spans="1:6" s="7" customFormat="1" ht="31.5">
      <c r="A44" s="6" t="s">
        <v>87</v>
      </c>
      <c r="B44" s="2" t="s">
        <v>96</v>
      </c>
      <c r="C44" s="3" t="s">
        <v>8</v>
      </c>
      <c r="D44" s="3">
        <v>145.32</v>
      </c>
      <c r="E44" s="3">
        <v>0</v>
      </c>
      <c r="F44" s="10"/>
    </row>
    <row r="45" spans="1:6" s="7" customFormat="1" ht="31.5">
      <c r="A45" s="6" t="s">
        <v>97</v>
      </c>
      <c r="B45" s="2" t="s">
        <v>98</v>
      </c>
      <c r="C45" s="3" t="s">
        <v>8</v>
      </c>
      <c r="D45" s="3">
        <v>145.32</v>
      </c>
      <c r="E45" s="3">
        <v>0</v>
      </c>
      <c r="F45" s="10"/>
    </row>
    <row r="46" spans="1:6" s="7" customFormat="1" ht="31.5">
      <c r="A46" s="6" t="s">
        <v>99</v>
      </c>
      <c r="B46" s="2" t="s">
        <v>100</v>
      </c>
      <c r="C46" s="3" t="s">
        <v>8</v>
      </c>
      <c r="D46" s="3">
        <v>0</v>
      </c>
      <c r="E46" s="3">
        <v>0</v>
      </c>
      <c r="F46" s="10"/>
    </row>
    <row r="47" spans="1:6" s="7" customFormat="1">
      <c r="A47" s="6" t="s">
        <v>62</v>
      </c>
      <c r="B47" s="2" t="s">
        <v>63</v>
      </c>
      <c r="C47" s="3" t="s">
        <v>64</v>
      </c>
      <c r="D47" s="3">
        <v>80.394999999999996</v>
      </c>
      <c r="E47" s="3">
        <v>91.117999999999995</v>
      </c>
      <c r="F47" s="10"/>
    </row>
    <row r="48" spans="1:6" s="7" customFormat="1">
      <c r="A48" s="6" t="s">
        <v>65</v>
      </c>
      <c r="B48" s="2" t="s">
        <v>66</v>
      </c>
      <c r="C48" s="3" t="s">
        <v>64</v>
      </c>
      <c r="D48" s="26">
        <f>D49+D50</f>
        <v>1.069</v>
      </c>
      <c r="E48" s="23">
        <f>E49+E50</f>
        <v>1.1399999999999999</v>
      </c>
      <c r="F48" s="10"/>
    </row>
    <row r="49" spans="1:6" s="7" customFormat="1">
      <c r="A49" s="6" t="s">
        <v>101</v>
      </c>
      <c r="B49" s="2" t="s">
        <v>12</v>
      </c>
      <c r="C49" s="3" t="s">
        <v>64</v>
      </c>
      <c r="D49" s="3">
        <v>0</v>
      </c>
      <c r="E49" s="3">
        <v>0</v>
      </c>
      <c r="F49" s="10"/>
    </row>
    <row r="50" spans="1:6" s="7" customFormat="1">
      <c r="A50" s="6" t="s">
        <v>102</v>
      </c>
      <c r="B50" s="2" t="s">
        <v>14</v>
      </c>
      <c r="C50" s="3" t="s">
        <v>64</v>
      </c>
      <c r="D50" s="23">
        <f>D18</f>
        <v>1.069</v>
      </c>
      <c r="E50" s="23">
        <v>1.1399999999999999</v>
      </c>
      <c r="F50" s="10"/>
    </row>
    <row r="51" spans="1:6" s="7" customFormat="1" ht="31.5">
      <c r="A51" s="6" t="s">
        <v>67</v>
      </c>
      <c r="B51" s="2" t="s">
        <v>68</v>
      </c>
      <c r="C51" s="3" t="s">
        <v>64</v>
      </c>
      <c r="D51" s="3">
        <v>0</v>
      </c>
      <c r="E51" s="3">
        <v>0</v>
      </c>
      <c r="F51" s="10"/>
    </row>
    <row r="52" spans="1:6" s="7" customFormat="1" ht="31.5">
      <c r="A52" s="6" t="s">
        <v>69</v>
      </c>
      <c r="B52" s="2" t="s">
        <v>70</v>
      </c>
      <c r="C52" s="3" t="s">
        <v>64</v>
      </c>
      <c r="D52" s="36">
        <v>64.766999999999996</v>
      </c>
      <c r="E52" s="3">
        <f>E53+E54</f>
        <v>76.634999999999991</v>
      </c>
      <c r="F52" s="10"/>
    </row>
    <row r="53" spans="1:6" s="7" customFormat="1">
      <c r="A53" s="6" t="s">
        <v>103</v>
      </c>
      <c r="B53" s="2" t="s">
        <v>71</v>
      </c>
      <c r="C53" s="3" t="s">
        <v>64</v>
      </c>
      <c r="D53" s="3">
        <v>0</v>
      </c>
      <c r="E53" s="3">
        <v>26.722999999999999</v>
      </c>
      <c r="F53" s="10"/>
    </row>
    <row r="54" spans="1:6" s="7" customFormat="1">
      <c r="A54" s="6" t="s">
        <v>104</v>
      </c>
      <c r="B54" s="2" t="s">
        <v>72</v>
      </c>
      <c r="C54" s="3" t="s">
        <v>64</v>
      </c>
      <c r="D54" s="3">
        <v>64.766999999999996</v>
      </c>
      <c r="E54" s="3">
        <v>49.911999999999999</v>
      </c>
      <c r="F54" s="10"/>
    </row>
    <row r="55" spans="1:6" s="7" customFormat="1">
      <c r="A55" s="6" t="s">
        <v>73</v>
      </c>
      <c r="B55" s="2" t="s">
        <v>74</v>
      </c>
      <c r="C55" s="3" t="s">
        <v>75</v>
      </c>
      <c r="D55" s="24">
        <v>15.628</v>
      </c>
      <c r="E55" s="3">
        <v>15.624000000000001</v>
      </c>
      <c r="F55" s="10"/>
    </row>
    <row r="56" spans="1:6" s="7" customFormat="1" ht="31.5">
      <c r="A56" s="6" t="s">
        <v>76</v>
      </c>
      <c r="B56" s="2" t="s">
        <v>77</v>
      </c>
      <c r="C56" s="3" t="s">
        <v>78</v>
      </c>
      <c r="D56" s="3">
        <v>24.481999999999999</v>
      </c>
      <c r="E56" s="3">
        <v>24.481999999999999</v>
      </c>
      <c r="F56" s="10"/>
    </row>
    <row r="57" spans="1:6" s="7" customFormat="1">
      <c r="A57" s="6" t="s">
        <v>79</v>
      </c>
      <c r="B57" s="2" t="s">
        <v>80</v>
      </c>
      <c r="C57" s="3" t="s">
        <v>81</v>
      </c>
      <c r="D57" s="3">
        <v>13</v>
      </c>
      <c r="E57" s="3">
        <v>13</v>
      </c>
      <c r="F57" s="10"/>
    </row>
    <row r="58" spans="1:6" s="7" customFormat="1" ht="31.5">
      <c r="A58" s="6" t="s">
        <v>82</v>
      </c>
      <c r="B58" s="2" t="s">
        <v>83</v>
      </c>
      <c r="C58" s="3" t="s">
        <v>81</v>
      </c>
      <c r="D58" s="3">
        <v>0</v>
      </c>
      <c r="E58" s="3">
        <v>0</v>
      </c>
      <c r="F58" s="10"/>
    </row>
    <row r="59" spans="1:6" s="7" customFormat="1" ht="52.5" customHeight="1">
      <c r="A59" s="6" t="s">
        <v>105</v>
      </c>
      <c r="B59" s="2" t="s">
        <v>106</v>
      </c>
      <c r="C59" s="3" t="s">
        <v>84</v>
      </c>
      <c r="D59" s="24">
        <f>(D22-43.5)/D47</f>
        <v>0.97358044654518316</v>
      </c>
      <c r="E59" s="24">
        <f>(E22)/E47</f>
        <v>3.0158475822559758</v>
      </c>
      <c r="F59" s="10"/>
    </row>
    <row r="60" spans="1:6" s="7" customFormat="1" ht="31.5">
      <c r="A60" s="6" t="s">
        <v>107</v>
      </c>
      <c r="B60" s="2" t="s">
        <v>85</v>
      </c>
      <c r="C60" s="3" t="s">
        <v>64</v>
      </c>
      <c r="D60" s="3">
        <v>3.7679999999999998</v>
      </c>
      <c r="E60" s="3">
        <v>2.9670000000000001</v>
      </c>
      <c r="F60" s="10"/>
    </row>
    <row r="61" spans="1:6" s="7" customFormat="1" ht="31.5">
      <c r="A61" s="6" t="s">
        <v>108</v>
      </c>
      <c r="B61" s="2" t="s">
        <v>86</v>
      </c>
      <c r="C61" s="3" t="s">
        <v>64</v>
      </c>
      <c r="D61" s="24">
        <v>0.79</v>
      </c>
      <c r="E61" s="3">
        <v>2.9670000000000001</v>
      </c>
      <c r="F61" s="10"/>
    </row>
    <row r="62" spans="1:6" s="7" customFormat="1" ht="81.75" customHeight="1">
      <c r="A62" s="6" t="s">
        <v>109</v>
      </c>
      <c r="B62" s="2" t="s">
        <v>110</v>
      </c>
      <c r="C62" s="3" t="s">
        <v>75</v>
      </c>
      <c r="D62" s="3">
        <v>0</v>
      </c>
      <c r="E62" s="3">
        <v>0</v>
      </c>
      <c r="F62" s="10"/>
    </row>
    <row r="63" spans="1:6" s="7" customFormat="1">
      <c r="A63" s="15" t="s">
        <v>123</v>
      </c>
      <c r="B63" s="16" t="s">
        <v>111</v>
      </c>
      <c r="C63" s="67">
        <v>0</v>
      </c>
      <c r="D63" s="67"/>
      <c r="E63" s="67"/>
      <c r="F63" s="67"/>
    </row>
    <row r="64" spans="1:6" s="7" customFormat="1">
      <c r="A64" s="15"/>
      <c r="B64" s="16" t="s">
        <v>112</v>
      </c>
      <c r="C64" s="67"/>
      <c r="D64" s="67"/>
      <c r="E64" s="67"/>
      <c r="F64" s="67"/>
    </row>
    <row r="65" spans="1:6" s="7" customFormat="1">
      <c r="A65" s="15"/>
      <c r="B65" s="16" t="s">
        <v>113</v>
      </c>
      <c r="C65" s="67"/>
      <c r="D65" s="67"/>
      <c r="E65" s="67"/>
      <c r="F65" s="67"/>
    </row>
    <row r="66" spans="1:6" s="7" customFormat="1">
      <c r="A66" s="17"/>
      <c r="B66" s="18"/>
      <c r="C66" s="17"/>
      <c r="D66" s="17"/>
      <c r="E66" s="11"/>
    </row>
    <row r="67" spans="1:6" s="7" customFormat="1" ht="31.15" customHeight="1">
      <c r="A67" s="71" t="s">
        <v>125</v>
      </c>
      <c r="B67" s="71"/>
      <c r="C67" s="71"/>
      <c r="D67" s="71"/>
      <c r="E67" s="71"/>
      <c r="F67" s="71"/>
    </row>
    <row r="68" spans="1:6" s="7" customFormat="1" ht="17.45" customHeight="1">
      <c r="A68" s="22"/>
      <c r="B68" s="22"/>
      <c r="C68" s="22"/>
      <c r="D68" s="22"/>
      <c r="E68" s="22"/>
      <c r="F68" s="22"/>
    </row>
    <row r="69" spans="1:6" s="7" customFormat="1" ht="39.75" customHeight="1">
      <c r="A69" s="68" t="s">
        <v>124</v>
      </c>
      <c r="B69" s="68"/>
      <c r="C69" s="68"/>
      <c r="D69" s="68"/>
      <c r="E69" s="68"/>
      <c r="F69" s="68"/>
    </row>
    <row r="70" spans="1:6">
      <c r="A70" s="19"/>
      <c r="B70" s="19"/>
      <c r="C70" s="19"/>
      <c r="D70" s="19"/>
      <c r="E70" s="19"/>
      <c r="F70" s="19"/>
    </row>
    <row r="71" spans="1:6">
      <c r="A71" s="19"/>
      <c r="B71" s="19"/>
      <c r="C71" s="19"/>
      <c r="D71" s="19"/>
      <c r="E71" s="19"/>
      <c r="F71" s="19"/>
    </row>
    <row r="72" spans="1:6">
      <c r="A72" s="19"/>
      <c r="B72" s="19"/>
      <c r="C72" s="19"/>
      <c r="D72" s="19"/>
      <c r="E72" s="19"/>
      <c r="F72" s="19"/>
    </row>
    <row r="73" spans="1:6">
      <c r="A73" s="19"/>
      <c r="B73" s="19"/>
      <c r="C73" s="19"/>
      <c r="D73" s="19"/>
      <c r="E73" s="19"/>
      <c r="F73" s="19"/>
    </row>
    <row r="74" spans="1:6">
      <c r="A74" s="19"/>
      <c r="B74" s="19"/>
      <c r="C74" s="19"/>
      <c r="D74" s="19"/>
      <c r="E74" s="19"/>
      <c r="F74" s="19"/>
    </row>
  </sheetData>
  <mergeCells count="8">
    <mergeCell ref="A67:F67"/>
    <mergeCell ref="A69:F69"/>
    <mergeCell ref="A3:F3"/>
    <mergeCell ref="B4:E4"/>
    <mergeCell ref="B5:E5"/>
    <mergeCell ref="D7:E7"/>
    <mergeCell ref="D10:F10"/>
    <mergeCell ref="C63:F65"/>
  </mergeCells>
  <dataValidations count="1">
    <dataValidation type="decimal" allowBlank="1" showInputMessage="1" showErrorMessage="1" sqref="D21 D48 D52 E11:E29 E32:E58 E60:E62">
      <formula1>-999999999999999</formula1>
      <formula2>999999999999999</formula2>
    </dataValidation>
  </dataValidations>
  <pageMargins left="0.17" right="0.16" top="0.75" bottom="0.28000000000000003" header="0.3" footer="0.17"/>
  <pageSetup paperSize="9" orientation="portrait" r:id="rId1"/>
</worksheet>
</file>

<file path=xl/worksheets/sheet6.xml><?xml version="1.0" encoding="utf-8"?>
<worksheet xmlns="http://schemas.openxmlformats.org/spreadsheetml/2006/main" xmlns:r="http://schemas.openxmlformats.org/officeDocument/2006/relationships">
  <dimension ref="A1:H75"/>
  <sheetViews>
    <sheetView view="pageBreakPreview" topLeftCell="A67" zoomScale="60" zoomScaleNormal="100" workbookViewId="0">
      <selection activeCell="C64" sqref="C64:F66"/>
    </sheetView>
  </sheetViews>
  <sheetFormatPr defaultRowHeight="15.75"/>
  <cols>
    <col min="1" max="1" width="6.140625" style="12" customWidth="1"/>
    <col min="2" max="2" width="45" style="13" customWidth="1"/>
    <col min="3" max="3" width="11.85546875" style="12" bestFit="1" customWidth="1"/>
    <col min="4" max="4" width="13.42578125" style="12" customWidth="1"/>
    <col min="5" max="5" width="12" style="1" customWidth="1"/>
    <col min="6" max="6" width="11.140625" style="1" customWidth="1"/>
    <col min="7" max="7" width="9.140625" style="1"/>
    <col min="8" max="8" width="9.5703125" style="1" bestFit="1" customWidth="1"/>
    <col min="9" max="16384" width="9.140625" style="1"/>
  </cols>
  <sheetData>
    <row r="1" spans="1:8" ht="18.75">
      <c r="F1" s="14" t="s">
        <v>119</v>
      </c>
    </row>
    <row r="2" spans="1:8" ht="19.5" thickBot="1">
      <c r="F2" s="14"/>
    </row>
    <row r="3" spans="1:8" ht="88.5" customHeight="1" thickBot="1">
      <c r="A3" s="62" t="s">
        <v>136</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s="51" customFormat="1" ht="25.5">
      <c r="A7" s="49" t="s">
        <v>0</v>
      </c>
      <c r="B7" s="49" t="s">
        <v>1</v>
      </c>
      <c r="C7" s="49" t="s">
        <v>2</v>
      </c>
      <c r="D7" s="78" t="s">
        <v>122</v>
      </c>
      <c r="E7" s="79"/>
      <c r="F7" s="50" t="s">
        <v>94</v>
      </c>
      <c r="H7" s="51" t="s">
        <v>129</v>
      </c>
    </row>
    <row r="8" spans="1:8" s="48" customFormat="1" ht="24">
      <c r="A8" s="46"/>
      <c r="B8" s="46"/>
      <c r="C8" s="46"/>
      <c r="D8" s="46" t="s">
        <v>117</v>
      </c>
      <c r="E8" s="46" t="s">
        <v>118</v>
      </c>
      <c r="F8" s="47"/>
      <c r="G8" s="48" t="s">
        <v>129</v>
      </c>
    </row>
    <row r="9" spans="1:8">
      <c r="A9" s="3">
        <v>1</v>
      </c>
      <c r="B9" s="3">
        <f>A9+1</f>
        <v>2</v>
      </c>
      <c r="C9" s="3">
        <f>B9+1</f>
        <v>3</v>
      </c>
      <c r="D9" s="3">
        <f>C9+1</f>
        <v>4</v>
      </c>
      <c r="E9" s="3">
        <f>D9+1</f>
        <v>5</v>
      </c>
      <c r="F9" s="3">
        <f>E9+1</f>
        <v>6</v>
      </c>
    </row>
    <row r="10" spans="1:8" s="7" customFormat="1" ht="15.75" customHeight="1">
      <c r="A10" s="6" t="s">
        <v>3</v>
      </c>
      <c r="B10" s="2" t="s">
        <v>88</v>
      </c>
      <c r="C10" s="3" t="s">
        <v>7</v>
      </c>
      <c r="D10" s="75" t="s">
        <v>128</v>
      </c>
      <c r="E10" s="76"/>
      <c r="F10" s="77"/>
    </row>
    <row r="11" spans="1:8" s="7" customFormat="1">
      <c r="A11" s="6" t="s">
        <v>4</v>
      </c>
      <c r="B11" s="2" t="s">
        <v>95</v>
      </c>
      <c r="C11" s="3" t="s">
        <v>8</v>
      </c>
      <c r="D11" s="3">
        <v>3848.57</v>
      </c>
      <c r="E11" s="29">
        <v>3760.59</v>
      </c>
      <c r="F11" s="10"/>
    </row>
    <row r="12" spans="1:8" s="7" customFormat="1" ht="47.25">
      <c r="A12" s="6">
        <v>3</v>
      </c>
      <c r="B12" s="2" t="s">
        <v>9</v>
      </c>
      <c r="C12" s="3" t="s">
        <v>8</v>
      </c>
      <c r="D12" s="3">
        <v>3815.71</v>
      </c>
      <c r="E12" s="29">
        <v>4836.82</v>
      </c>
      <c r="F12" s="10"/>
      <c r="G12" s="52"/>
      <c r="H12" s="52"/>
    </row>
    <row r="13" spans="1:8" s="7" customFormat="1" ht="31.5">
      <c r="A13" s="6" t="s">
        <v>10</v>
      </c>
      <c r="B13" s="2" t="s">
        <v>89</v>
      </c>
      <c r="C13" s="3" t="s">
        <v>8</v>
      </c>
      <c r="D13" s="24">
        <v>44.88</v>
      </c>
      <c r="E13" s="8">
        <f>E14+E17</f>
        <v>69.966480000000004</v>
      </c>
      <c r="F13" s="10"/>
    </row>
    <row r="14" spans="1:8" s="7" customFormat="1">
      <c r="A14" s="6" t="s">
        <v>11</v>
      </c>
      <c r="B14" s="2" t="s">
        <v>12</v>
      </c>
      <c r="C14" s="3" t="s">
        <v>8</v>
      </c>
      <c r="D14" s="3">
        <v>0</v>
      </c>
      <c r="E14" s="7">
        <v>0</v>
      </c>
      <c r="F14" s="10"/>
    </row>
    <row r="15" spans="1:8" s="7" customFormat="1">
      <c r="A15" s="6"/>
      <c r="B15" s="2" t="s">
        <v>90</v>
      </c>
      <c r="C15" s="3" t="s">
        <v>91</v>
      </c>
      <c r="D15" s="3">
        <v>0</v>
      </c>
      <c r="E15" s="29">
        <v>0</v>
      </c>
      <c r="F15" s="10"/>
    </row>
    <row r="16" spans="1:8" s="7" customFormat="1">
      <c r="A16" s="6"/>
      <c r="B16" s="2" t="s">
        <v>92</v>
      </c>
      <c r="C16" s="3" t="s">
        <v>93</v>
      </c>
      <c r="D16" s="3">
        <v>0</v>
      </c>
      <c r="E16" s="29">
        <v>0</v>
      </c>
      <c r="F16" s="10"/>
    </row>
    <row r="17" spans="1:8" s="7" customFormat="1">
      <c r="A17" s="6" t="s">
        <v>13</v>
      </c>
      <c r="B17" s="4" t="s">
        <v>14</v>
      </c>
      <c r="C17" s="3" t="s">
        <v>8</v>
      </c>
      <c r="D17" s="24">
        <v>44.88</v>
      </c>
      <c r="E17" s="8">
        <f>E18*E19</f>
        <v>69.966480000000004</v>
      </c>
      <c r="F17" s="10"/>
    </row>
    <row r="18" spans="1:8" s="7" customFormat="1">
      <c r="A18" s="6"/>
      <c r="B18" s="2" t="s">
        <v>90</v>
      </c>
      <c r="C18" s="3" t="s">
        <v>91</v>
      </c>
      <c r="D18" s="23">
        <v>1.069</v>
      </c>
      <c r="E18" s="57">
        <v>1.6040000000000001</v>
      </c>
      <c r="F18" s="10"/>
    </row>
    <row r="19" spans="1:8" s="7" customFormat="1">
      <c r="A19" s="6"/>
      <c r="B19" s="2" t="s">
        <v>92</v>
      </c>
      <c r="C19" s="3" t="s">
        <v>93</v>
      </c>
      <c r="D19" s="24">
        <f>D17/D18</f>
        <v>41.983161833489248</v>
      </c>
      <c r="E19" s="29">
        <v>43.62</v>
      </c>
      <c r="F19" s="10"/>
    </row>
    <row r="20" spans="1:8" s="7" customFormat="1" ht="63">
      <c r="A20" s="6" t="s">
        <v>15</v>
      </c>
      <c r="B20" s="2" t="s">
        <v>16</v>
      </c>
      <c r="C20" s="3" t="s">
        <v>8</v>
      </c>
      <c r="D20" s="3">
        <v>681.68</v>
      </c>
      <c r="E20" s="29">
        <v>1179.92</v>
      </c>
      <c r="F20" s="10"/>
    </row>
    <row r="21" spans="1:8" s="7" customFormat="1">
      <c r="A21" s="6" t="s">
        <v>17</v>
      </c>
      <c r="B21" s="2" t="s">
        <v>18</v>
      </c>
      <c r="C21" s="3" t="s">
        <v>19</v>
      </c>
      <c r="D21" s="28">
        <f>D20/D22</f>
        <v>3.7660838098395071</v>
      </c>
      <c r="E21" s="38">
        <f>E20/E22</f>
        <v>4.331380409086238</v>
      </c>
      <c r="F21" s="10"/>
    </row>
    <row r="22" spans="1:8" s="7" customFormat="1" ht="31.5">
      <c r="A22" s="6" t="s">
        <v>20</v>
      </c>
      <c r="B22" s="2" t="s">
        <v>21</v>
      </c>
      <c r="C22" s="3" t="s">
        <v>22</v>
      </c>
      <c r="D22" s="3">
        <v>181.005</v>
      </c>
      <c r="E22" s="58">
        <v>272.41199999999998</v>
      </c>
      <c r="F22" s="10"/>
    </row>
    <row r="23" spans="1:8" s="7" customFormat="1" ht="31.5">
      <c r="A23" s="6" t="s">
        <v>23</v>
      </c>
      <c r="B23" s="2" t="s">
        <v>126</v>
      </c>
      <c r="C23" s="3" t="s">
        <v>8</v>
      </c>
      <c r="D23" s="3">
        <v>0</v>
      </c>
      <c r="E23" s="38">
        <v>0</v>
      </c>
      <c r="F23" s="10"/>
    </row>
    <row r="24" spans="1:8" s="7" customFormat="1" ht="31.5">
      <c r="A24" s="6" t="s">
        <v>24</v>
      </c>
      <c r="B24" s="2" t="s">
        <v>25</v>
      </c>
      <c r="C24" s="3" t="s">
        <v>8</v>
      </c>
      <c r="D24" s="3">
        <v>695.98</v>
      </c>
      <c r="E24" s="38">
        <v>689.51</v>
      </c>
      <c r="F24" s="10"/>
      <c r="H24" s="60"/>
    </row>
    <row r="25" spans="1:8" s="7" customFormat="1" ht="31.5">
      <c r="A25" s="6" t="s">
        <v>26</v>
      </c>
      <c r="B25" s="4" t="s">
        <v>120</v>
      </c>
      <c r="C25" s="3" t="s">
        <v>27</v>
      </c>
      <c r="D25" s="3">
        <v>4</v>
      </c>
      <c r="E25" s="38">
        <v>4</v>
      </c>
      <c r="F25" s="10"/>
    </row>
    <row r="26" spans="1:8" s="7" customFormat="1" ht="31.5">
      <c r="A26" s="6" t="s">
        <v>28</v>
      </c>
      <c r="B26" s="2" t="s">
        <v>29</v>
      </c>
      <c r="C26" s="3" t="s">
        <v>8</v>
      </c>
      <c r="D26" s="3">
        <v>210.18</v>
      </c>
      <c r="E26" s="38">
        <v>194.22200000000001</v>
      </c>
      <c r="F26" s="10"/>
      <c r="G26" s="59"/>
    </row>
    <row r="27" spans="1:8" s="7" customFormat="1" ht="31.5">
      <c r="A27" s="6" t="s">
        <v>30</v>
      </c>
      <c r="B27" s="2" t="s">
        <v>31</v>
      </c>
      <c r="C27" s="3" t="s">
        <v>8</v>
      </c>
      <c r="D27" s="3">
        <v>14.45</v>
      </c>
      <c r="E27" s="38">
        <v>14.45</v>
      </c>
      <c r="F27" s="10"/>
    </row>
    <row r="28" spans="1:8" s="7" customFormat="1" ht="31.5">
      <c r="A28" s="6" t="s">
        <v>32</v>
      </c>
      <c r="B28" s="2" t="s">
        <v>33</v>
      </c>
      <c r="C28" s="3" t="s">
        <v>8</v>
      </c>
      <c r="D28" s="25">
        <v>0</v>
      </c>
      <c r="E28" s="38">
        <v>62.412999999999997</v>
      </c>
      <c r="F28" s="10"/>
    </row>
    <row r="29" spans="1:8" s="7" customFormat="1" ht="31.5">
      <c r="A29" s="6" t="s">
        <v>34</v>
      </c>
      <c r="B29" s="2" t="s">
        <v>35</v>
      </c>
      <c r="C29" s="3" t="s">
        <v>8</v>
      </c>
      <c r="D29" s="3">
        <v>243.32</v>
      </c>
      <c r="E29" s="38">
        <v>377.983</v>
      </c>
      <c r="F29" s="10"/>
    </row>
    <row r="30" spans="1:8" s="7" customFormat="1" ht="31.5">
      <c r="A30" s="6" t="s">
        <v>36</v>
      </c>
      <c r="B30" s="2" t="s">
        <v>37</v>
      </c>
      <c r="C30" s="3" t="s">
        <v>8</v>
      </c>
      <c r="D30" s="3">
        <v>165.67</v>
      </c>
      <c r="E30" s="38">
        <v>84.2</v>
      </c>
      <c r="F30" s="10"/>
    </row>
    <row r="31" spans="1:8" s="7" customFormat="1" ht="31.5">
      <c r="A31" s="6" t="s">
        <v>38</v>
      </c>
      <c r="B31" s="2" t="s">
        <v>39</v>
      </c>
      <c r="C31" s="3" t="s">
        <v>8</v>
      </c>
      <c r="D31" s="3">
        <v>50.03</v>
      </c>
      <c r="E31" s="38">
        <v>25.43</v>
      </c>
      <c r="F31" s="10"/>
    </row>
    <row r="32" spans="1:8" s="7" customFormat="1" ht="31.5">
      <c r="A32" s="6" t="s">
        <v>40</v>
      </c>
      <c r="B32" s="2" t="s">
        <v>41</v>
      </c>
      <c r="C32" s="3" t="s">
        <v>8</v>
      </c>
      <c r="D32" s="3">
        <v>968.86</v>
      </c>
      <c r="E32" s="38">
        <v>1110.1790000000001</v>
      </c>
      <c r="F32" s="10"/>
    </row>
    <row r="33" spans="1:6" s="7" customFormat="1">
      <c r="A33" s="6" t="s">
        <v>42</v>
      </c>
      <c r="B33" s="2" t="s">
        <v>43</v>
      </c>
      <c r="C33" s="3" t="s">
        <v>8</v>
      </c>
      <c r="D33" s="24">
        <v>732.5</v>
      </c>
      <c r="E33" s="38">
        <v>498.77300000000002</v>
      </c>
      <c r="F33" s="10"/>
    </row>
    <row r="34" spans="1:6" s="7" customFormat="1">
      <c r="A34" s="6" t="s">
        <v>44</v>
      </c>
      <c r="B34" s="2" t="s">
        <v>45</v>
      </c>
      <c r="C34" s="3" t="s">
        <v>8</v>
      </c>
      <c r="D34" s="24">
        <v>221.2</v>
      </c>
      <c r="E34" s="38">
        <v>118.346</v>
      </c>
      <c r="F34" s="10"/>
    </row>
    <row r="35" spans="1:6" s="7" customFormat="1" ht="31.5">
      <c r="A35" s="6" t="s">
        <v>46</v>
      </c>
      <c r="B35" s="2" t="s">
        <v>47</v>
      </c>
      <c r="C35" s="3" t="s">
        <v>8</v>
      </c>
      <c r="D35" s="24">
        <v>946.72</v>
      </c>
      <c r="E35" s="38">
        <f>SUM(E36:E39)</f>
        <v>1111.4119999999998</v>
      </c>
      <c r="F35" s="10"/>
    </row>
    <row r="36" spans="1:6" s="7" customFormat="1">
      <c r="A36" s="6" t="s">
        <v>48</v>
      </c>
      <c r="B36" s="2" t="s">
        <v>49</v>
      </c>
      <c r="C36" s="3" t="s">
        <v>8</v>
      </c>
      <c r="D36" s="24">
        <v>315.3</v>
      </c>
      <c r="E36" s="38">
        <v>606.13699999999994</v>
      </c>
      <c r="F36" s="10"/>
    </row>
    <row r="37" spans="1:6" s="7" customFormat="1">
      <c r="A37" s="6" t="s">
        <v>50</v>
      </c>
      <c r="B37" s="2" t="s">
        <v>51</v>
      </c>
      <c r="C37" s="3" t="s">
        <v>8</v>
      </c>
      <c r="D37" s="24">
        <v>129.36000000000001</v>
      </c>
      <c r="E37" s="38">
        <v>174.625</v>
      </c>
      <c r="F37" s="10"/>
    </row>
    <row r="38" spans="1:6" s="7" customFormat="1">
      <c r="A38" s="6" t="s">
        <v>52</v>
      </c>
      <c r="B38" s="2" t="s">
        <v>53</v>
      </c>
      <c r="C38" s="3" t="s">
        <v>8</v>
      </c>
      <c r="D38" s="3">
        <v>385.61</v>
      </c>
      <c r="E38" s="38">
        <v>257.98200000000003</v>
      </c>
      <c r="F38" s="10"/>
    </row>
    <row r="39" spans="1:6" s="7" customFormat="1" ht="31.5">
      <c r="A39" s="6" t="s">
        <v>54</v>
      </c>
      <c r="B39" s="2" t="s">
        <v>55</v>
      </c>
      <c r="C39" s="3" t="s">
        <v>8</v>
      </c>
      <c r="D39" s="3">
        <v>116.45</v>
      </c>
      <c r="E39" s="38">
        <v>72.668000000000006</v>
      </c>
      <c r="F39" s="10"/>
    </row>
    <row r="40" spans="1:6" s="7" customFormat="1" ht="78.75">
      <c r="A40" s="6" t="s">
        <v>56</v>
      </c>
      <c r="B40" s="2" t="s">
        <v>57</v>
      </c>
      <c r="C40" s="3" t="s">
        <v>8</v>
      </c>
      <c r="D40" s="3">
        <v>0</v>
      </c>
      <c r="E40" s="38">
        <v>0</v>
      </c>
      <c r="F40" s="10"/>
    </row>
    <row r="41" spans="1:6" s="7" customFormat="1" ht="31.5">
      <c r="A41" s="6" t="s">
        <v>137</v>
      </c>
      <c r="B41" s="2" t="s">
        <v>138</v>
      </c>
      <c r="C41" s="3" t="s">
        <v>8</v>
      </c>
      <c r="D41" s="3">
        <v>42.5</v>
      </c>
      <c r="E41" s="40">
        <v>26.76</v>
      </c>
      <c r="F41" s="10"/>
    </row>
    <row r="42" spans="1:6" s="7" customFormat="1" ht="31.5">
      <c r="A42" s="6" t="s">
        <v>5</v>
      </c>
      <c r="B42" s="2" t="s">
        <v>58</v>
      </c>
      <c r="C42" s="3" t="s">
        <v>8</v>
      </c>
      <c r="D42" s="24">
        <v>0</v>
      </c>
      <c r="E42" s="40">
        <f>E11-E12</f>
        <v>-1076.2299999999996</v>
      </c>
      <c r="F42" s="10"/>
    </row>
    <row r="43" spans="1:6" s="7" customFormat="1" ht="31.5">
      <c r="A43" s="6" t="s">
        <v>6</v>
      </c>
      <c r="B43" s="2" t="s">
        <v>59</v>
      </c>
      <c r="C43" s="3" t="s">
        <v>8</v>
      </c>
      <c r="D43" s="25">
        <v>0</v>
      </c>
      <c r="E43" s="38">
        <v>0</v>
      </c>
      <c r="F43" s="10"/>
    </row>
    <row r="44" spans="1:6" s="7" customFormat="1" ht="94.5">
      <c r="A44" s="6" t="s">
        <v>60</v>
      </c>
      <c r="B44" s="2" t="s">
        <v>61</v>
      </c>
      <c r="C44" s="3" t="s">
        <v>8</v>
      </c>
      <c r="D44" s="25">
        <v>0</v>
      </c>
      <c r="E44" s="38">
        <v>0</v>
      </c>
      <c r="F44" s="10"/>
    </row>
    <row r="45" spans="1:6" s="7" customFormat="1" ht="31.5">
      <c r="A45" s="6" t="s">
        <v>87</v>
      </c>
      <c r="B45" s="2" t="s">
        <v>96</v>
      </c>
      <c r="C45" s="3" t="s">
        <v>8</v>
      </c>
      <c r="D45" s="3">
        <v>0</v>
      </c>
      <c r="E45" s="38">
        <v>0</v>
      </c>
      <c r="F45" s="10"/>
    </row>
    <row r="46" spans="1:6" s="7" customFormat="1" ht="31.5">
      <c r="A46" s="6" t="s">
        <v>97</v>
      </c>
      <c r="B46" s="2" t="s">
        <v>98</v>
      </c>
      <c r="C46" s="3" t="s">
        <v>8</v>
      </c>
      <c r="D46" s="3">
        <v>0</v>
      </c>
      <c r="E46" s="38">
        <v>0</v>
      </c>
      <c r="F46" s="10"/>
    </row>
    <row r="47" spans="1:6" s="7" customFormat="1" ht="31.5">
      <c r="A47" s="6" t="s">
        <v>99</v>
      </c>
      <c r="B47" s="2" t="s">
        <v>100</v>
      </c>
      <c r="C47" s="3" t="s">
        <v>8</v>
      </c>
      <c r="D47" s="3">
        <v>0</v>
      </c>
      <c r="E47" s="38">
        <v>0</v>
      </c>
      <c r="F47" s="10"/>
    </row>
    <row r="48" spans="1:6" s="7" customFormat="1">
      <c r="A48" s="6" t="s">
        <v>62</v>
      </c>
      <c r="B48" s="2" t="s">
        <v>63</v>
      </c>
      <c r="C48" s="3" t="s">
        <v>64</v>
      </c>
      <c r="D48" s="3">
        <v>87.575999999999993</v>
      </c>
      <c r="E48" s="39">
        <v>89.233000000000004</v>
      </c>
      <c r="F48" s="10"/>
    </row>
    <row r="49" spans="1:6" s="7" customFormat="1">
      <c r="A49" s="6" t="s">
        <v>65</v>
      </c>
      <c r="B49" s="2" t="s">
        <v>66</v>
      </c>
      <c r="C49" s="3" t="s">
        <v>64</v>
      </c>
      <c r="D49" s="26">
        <f>D50+D51</f>
        <v>1.069</v>
      </c>
      <c r="E49" s="39">
        <f>E50+E51</f>
        <v>1.6040000000000001</v>
      </c>
      <c r="F49" s="10"/>
    </row>
    <row r="50" spans="1:6" s="7" customFormat="1">
      <c r="A50" s="6" t="s">
        <v>101</v>
      </c>
      <c r="B50" s="2" t="s">
        <v>12</v>
      </c>
      <c r="C50" s="3" t="s">
        <v>64</v>
      </c>
      <c r="D50" s="3">
        <v>0</v>
      </c>
      <c r="E50" s="38">
        <v>0</v>
      </c>
      <c r="F50" s="10"/>
    </row>
    <row r="51" spans="1:6" s="7" customFormat="1">
      <c r="A51" s="6" t="s">
        <v>102</v>
      </c>
      <c r="B51" s="2" t="s">
        <v>14</v>
      </c>
      <c r="C51" s="3" t="s">
        <v>64</v>
      </c>
      <c r="D51" s="23">
        <f>D18</f>
        <v>1.069</v>
      </c>
      <c r="E51" s="38">
        <v>1.6040000000000001</v>
      </c>
      <c r="F51" s="10"/>
    </row>
    <row r="52" spans="1:6" s="7" customFormat="1" ht="31.5">
      <c r="A52" s="6" t="s">
        <v>67</v>
      </c>
      <c r="B52" s="2" t="s">
        <v>68</v>
      </c>
      <c r="C52" s="3" t="s">
        <v>64</v>
      </c>
      <c r="D52" s="3">
        <v>0</v>
      </c>
      <c r="E52" s="38">
        <v>0</v>
      </c>
      <c r="F52" s="10"/>
    </row>
    <row r="53" spans="1:6" s="7" customFormat="1" ht="31.5">
      <c r="A53" s="6" t="s">
        <v>69</v>
      </c>
      <c r="B53" s="2" t="s">
        <v>70</v>
      </c>
      <c r="C53" s="3" t="s">
        <v>64</v>
      </c>
      <c r="D53" s="36">
        <v>73.016999999999996</v>
      </c>
      <c r="E53" s="39">
        <f>E54+E55</f>
        <v>75.212999999999994</v>
      </c>
      <c r="F53" s="10"/>
    </row>
    <row r="54" spans="1:6" s="7" customFormat="1">
      <c r="A54" s="6" t="s">
        <v>103</v>
      </c>
      <c r="B54" s="2" t="s">
        <v>71</v>
      </c>
      <c r="C54" s="3" t="s">
        <v>64</v>
      </c>
      <c r="D54" s="3">
        <v>21.131</v>
      </c>
      <c r="E54" s="38">
        <v>39.274000000000001</v>
      </c>
      <c r="F54" s="10"/>
    </row>
    <row r="55" spans="1:6" s="7" customFormat="1">
      <c r="A55" s="6" t="s">
        <v>104</v>
      </c>
      <c r="B55" s="2" t="s">
        <v>72</v>
      </c>
      <c r="C55" s="3" t="s">
        <v>64</v>
      </c>
      <c r="D55" s="23">
        <f>D53-D54</f>
        <v>51.885999999999996</v>
      </c>
      <c r="E55" s="38">
        <v>35.939</v>
      </c>
      <c r="F55" s="10"/>
    </row>
    <row r="56" spans="1:6" s="7" customFormat="1">
      <c r="A56" s="6" t="s">
        <v>73</v>
      </c>
      <c r="B56" s="2" t="s">
        <v>74</v>
      </c>
      <c r="C56" s="3" t="s">
        <v>75</v>
      </c>
      <c r="D56" s="23">
        <v>15.628</v>
      </c>
      <c r="E56" s="38">
        <v>15.624000000000001</v>
      </c>
      <c r="F56" s="10"/>
    </row>
    <row r="57" spans="1:6" s="7" customFormat="1" ht="31.5">
      <c r="A57" s="6" t="s">
        <v>76</v>
      </c>
      <c r="B57" s="2" t="s">
        <v>77</v>
      </c>
      <c r="C57" s="3" t="s">
        <v>78</v>
      </c>
      <c r="D57" s="3">
        <v>24.481999999999999</v>
      </c>
      <c r="E57" s="38">
        <v>25.858000000000001</v>
      </c>
      <c r="F57" s="10"/>
    </row>
    <row r="58" spans="1:6" s="7" customFormat="1">
      <c r="A58" s="6" t="s">
        <v>79</v>
      </c>
      <c r="B58" s="2" t="s">
        <v>80</v>
      </c>
      <c r="C58" s="3" t="s">
        <v>81</v>
      </c>
      <c r="D58" s="3">
        <v>13</v>
      </c>
      <c r="E58" s="43">
        <v>13</v>
      </c>
      <c r="F58" s="10"/>
    </row>
    <row r="59" spans="1:6" s="7" customFormat="1" ht="31.5">
      <c r="A59" s="6" t="s">
        <v>82</v>
      </c>
      <c r="B59" s="2" t="s">
        <v>83</v>
      </c>
      <c r="C59" s="3" t="s">
        <v>81</v>
      </c>
      <c r="D59" s="3">
        <v>0</v>
      </c>
      <c r="E59" s="38">
        <v>0</v>
      </c>
      <c r="F59" s="10"/>
    </row>
    <row r="60" spans="1:6" s="7" customFormat="1" ht="63">
      <c r="A60" s="6" t="s">
        <v>105</v>
      </c>
      <c r="B60" s="2" t="s">
        <v>106</v>
      </c>
      <c r="C60" s="3" t="s">
        <v>84</v>
      </c>
      <c r="D60" s="23">
        <f>(D22)/D48</f>
        <v>2.0668333790079476</v>
      </c>
      <c r="E60" s="23">
        <f>(E22)/E48</f>
        <v>3.0528167830286996</v>
      </c>
      <c r="F60" s="10"/>
    </row>
    <row r="61" spans="1:6" s="7" customFormat="1" ht="31.5">
      <c r="A61" s="6" t="s">
        <v>107</v>
      </c>
      <c r="B61" s="2" t="s">
        <v>85</v>
      </c>
      <c r="C61" s="3" t="s">
        <v>64</v>
      </c>
      <c r="D61" s="3">
        <v>3.7679999999999998</v>
      </c>
      <c r="E61" s="61">
        <v>2.9670000000000001</v>
      </c>
      <c r="F61" s="10"/>
    </row>
    <row r="62" spans="1:6" s="7" customFormat="1" ht="31.5">
      <c r="A62" s="6" t="s">
        <v>108</v>
      </c>
      <c r="B62" s="2" t="s">
        <v>86</v>
      </c>
      <c r="C62" s="3" t="s">
        <v>64</v>
      </c>
      <c r="D62" s="24">
        <v>0.79</v>
      </c>
      <c r="E62" s="29">
        <v>0.79</v>
      </c>
      <c r="F62" s="10"/>
    </row>
    <row r="63" spans="1:6" s="7" customFormat="1" ht="94.5">
      <c r="A63" s="6" t="s">
        <v>109</v>
      </c>
      <c r="B63" s="2" t="s">
        <v>110</v>
      </c>
      <c r="C63" s="3" t="s">
        <v>75</v>
      </c>
      <c r="D63" s="3">
        <v>0</v>
      </c>
      <c r="E63" s="29">
        <v>0</v>
      </c>
      <c r="F63" s="10"/>
    </row>
    <row r="64" spans="1:6" s="7" customFormat="1">
      <c r="A64" s="44" t="s">
        <v>123</v>
      </c>
      <c r="B64" s="16" t="s">
        <v>111</v>
      </c>
      <c r="C64" s="67">
        <v>0</v>
      </c>
      <c r="D64" s="67"/>
      <c r="E64" s="67"/>
      <c r="F64" s="67"/>
    </row>
    <row r="65" spans="1:6" s="7" customFormat="1">
      <c r="A65" s="44"/>
      <c r="B65" s="16" t="s">
        <v>112</v>
      </c>
      <c r="C65" s="67"/>
      <c r="D65" s="67"/>
      <c r="E65" s="67"/>
      <c r="F65" s="67"/>
    </row>
    <row r="66" spans="1:6" s="7" customFormat="1">
      <c r="A66" s="44"/>
      <c r="B66" s="16" t="s">
        <v>113</v>
      </c>
      <c r="C66" s="67"/>
      <c r="D66" s="67"/>
      <c r="E66" s="67"/>
      <c r="F66" s="67"/>
    </row>
    <row r="67" spans="1:6" s="7" customFormat="1">
      <c r="A67" s="17"/>
      <c r="B67" s="18"/>
      <c r="C67" s="17"/>
      <c r="D67" s="17"/>
      <c r="E67" s="11"/>
    </row>
    <row r="68" spans="1:6" s="7" customFormat="1">
      <c r="A68" s="71" t="s">
        <v>125</v>
      </c>
      <c r="B68" s="71"/>
      <c r="C68" s="71"/>
      <c r="D68" s="71"/>
      <c r="E68" s="71"/>
      <c r="F68" s="71"/>
    </row>
    <row r="69" spans="1:6" s="7" customFormat="1">
      <c r="A69" s="45"/>
      <c r="B69" s="45"/>
      <c r="C69" s="45"/>
      <c r="D69" s="45"/>
      <c r="E69" s="45"/>
      <c r="F69" s="45"/>
    </row>
    <row r="70" spans="1:6" s="7" customFormat="1">
      <c r="A70" s="68" t="s">
        <v>124</v>
      </c>
      <c r="B70" s="68"/>
      <c r="C70" s="68"/>
      <c r="D70" s="68"/>
      <c r="E70" s="68"/>
      <c r="F70" s="68"/>
    </row>
    <row r="71" spans="1:6">
      <c r="A71" s="19"/>
      <c r="B71" s="19"/>
      <c r="C71" s="19"/>
      <c r="D71" s="19"/>
      <c r="E71" s="19"/>
      <c r="F71" s="19"/>
    </row>
    <row r="72" spans="1:6">
      <c r="A72" s="19"/>
      <c r="B72" s="19"/>
      <c r="C72" s="19"/>
      <c r="D72" s="19"/>
      <c r="E72" s="19"/>
      <c r="F72" s="19"/>
    </row>
    <row r="73" spans="1:6">
      <c r="A73" s="19"/>
      <c r="B73" s="19"/>
      <c r="C73" s="19"/>
      <c r="D73" s="19"/>
      <c r="E73" s="19"/>
      <c r="F73" s="19"/>
    </row>
    <row r="74" spans="1:6">
      <c r="A74" s="19"/>
      <c r="B74" s="19"/>
      <c r="C74" s="19"/>
      <c r="D74" s="19"/>
      <c r="E74" s="19"/>
      <c r="F74" s="19"/>
    </row>
    <row r="75" spans="1:6">
      <c r="A75" s="19"/>
      <c r="B75" s="19"/>
      <c r="C75" s="19"/>
      <c r="D75" s="19"/>
      <c r="E75" s="19"/>
      <c r="F75" s="19"/>
    </row>
  </sheetData>
  <mergeCells count="8">
    <mergeCell ref="A68:F68"/>
    <mergeCell ref="A70:F70"/>
    <mergeCell ref="A3:F3"/>
    <mergeCell ref="B4:E4"/>
    <mergeCell ref="B5:E5"/>
    <mergeCell ref="D7:E7"/>
    <mergeCell ref="D10:F10"/>
    <mergeCell ref="C64:F66"/>
  </mergeCells>
  <dataValidations count="1">
    <dataValidation type="decimal" allowBlank="1" showInputMessage="1" showErrorMessage="1" sqref="D21 D49 E11:E13 D53 E15:E59 E61:E63">
      <formula1>-999999999999999</formula1>
      <formula2>999999999999999</formula2>
    </dataValidation>
  </dataValidations>
  <pageMargins left="0.42" right="0.16" top="0.75" bottom="0.21" header="0.3" footer="0.17"/>
  <pageSetup paperSize="9" orientation="portrait" r:id="rId1"/>
</worksheet>
</file>

<file path=xl/worksheets/sheet7.xml><?xml version="1.0" encoding="utf-8"?>
<worksheet xmlns="http://schemas.openxmlformats.org/spreadsheetml/2006/main" xmlns:r="http://schemas.openxmlformats.org/officeDocument/2006/relationships">
  <dimension ref="A1:H75"/>
  <sheetViews>
    <sheetView tabSelected="1" topLeftCell="A60" zoomScaleNormal="100" workbookViewId="0">
      <selection activeCell="D62" sqref="D62"/>
    </sheetView>
  </sheetViews>
  <sheetFormatPr defaultRowHeight="15.75"/>
  <cols>
    <col min="1" max="1" width="6.140625" style="12" customWidth="1"/>
    <col min="2" max="2" width="44.85546875" style="13" bestFit="1" customWidth="1"/>
    <col min="3" max="3" width="12" style="12" bestFit="1" customWidth="1"/>
    <col min="4" max="4" width="9.42578125" style="12" bestFit="1" customWidth="1"/>
    <col min="5" max="5" width="10.42578125" style="1" bestFit="1" customWidth="1"/>
    <col min="6" max="6" width="11.140625" style="1" customWidth="1"/>
    <col min="7" max="16384" width="9.140625" style="1"/>
  </cols>
  <sheetData>
    <row r="1" spans="1:8" ht="18.75">
      <c r="F1" s="14" t="s">
        <v>119</v>
      </c>
    </row>
    <row r="2" spans="1:8" ht="19.5" thickBot="1">
      <c r="F2" s="14"/>
    </row>
    <row r="3" spans="1:8" ht="88.5" customHeight="1" thickBot="1">
      <c r="A3" s="62" t="s">
        <v>139</v>
      </c>
      <c r="B3" s="63"/>
      <c r="C3" s="63"/>
      <c r="D3" s="63"/>
      <c r="E3" s="63"/>
      <c r="F3" s="64"/>
    </row>
    <row r="4" spans="1:8" ht="21" thickBot="1">
      <c r="A4" s="20"/>
      <c r="B4" s="69" t="s">
        <v>127</v>
      </c>
      <c r="C4" s="69"/>
      <c r="D4" s="69"/>
      <c r="E4" s="69"/>
      <c r="F4" s="20"/>
    </row>
    <row r="5" spans="1:8" ht="20.25">
      <c r="A5" s="20"/>
      <c r="B5" s="70" t="s">
        <v>121</v>
      </c>
      <c r="C5" s="70"/>
      <c r="D5" s="70"/>
      <c r="E5" s="70"/>
      <c r="F5" s="20"/>
    </row>
    <row r="6" spans="1:8" ht="12" customHeight="1">
      <c r="A6" s="5"/>
      <c r="B6" s="5"/>
      <c r="C6" s="5"/>
      <c r="D6" s="5"/>
      <c r="E6" s="21"/>
      <c r="F6" s="21"/>
    </row>
    <row r="7" spans="1:8" s="51" customFormat="1" ht="25.5">
      <c r="A7" s="49" t="s">
        <v>0</v>
      </c>
      <c r="B7" s="49" t="s">
        <v>1</v>
      </c>
      <c r="C7" s="49" t="s">
        <v>2</v>
      </c>
      <c r="D7" s="78" t="s">
        <v>122</v>
      </c>
      <c r="E7" s="79"/>
      <c r="F7" s="50" t="s">
        <v>94</v>
      </c>
      <c r="H7" s="51" t="s">
        <v>129</v>
      </c>
    </row>
    <row r="8" spans="1:8" s="48" customFormat="1" ht="24">
      <c r="A8" s="46"/>
      <c r="B8" s="46"/>
      <c r="C8" s="46"/>
      <c r="D8" s="46" t="s">
        <v>117</v>
      </c>
      <c r="E8" s="46" t="s">
        <v>118</v>
      </c>
      <c r="F8" s="47"/>
      <c r="G8" s="48" t="s">
        <v>129</v>
      </c>
    </row>
    <row r="9" spans="1:8">
      <c r="A9" s="3">
        <v>1</v>
      </c>
      <c r="B9" s="3">
        <f>A9+1</f>
        <v>2</v>
      </c>
      <c r="C9" s="3">
        <f>B9+1</f>
        <v>3</v>
      </c>
      <c r="D9" s="3">
        <f>C9+1</f>
        <v>4</v>
      </c>
      <c r="E9" s="3">
        <f>D9+1</f>
        <v>5</v>
      </c>
      <c r="F9" s="3">
        <f>E9+1</f>
        <v>6</v>
      </c>
    </row>
    <row r="10" spans="1:8" s="7" customFormat="1" ht="15.75" customHeight="1">
      <c r="A10" s="6" t="s">
        <v>3</v>
      </c>
      <c r="B10" s="2" t="s">
        <v>88</v>
      </c>
      <c r="C10" s="3" t="s">
        <v>7</v>
      </c>
      <c r="D10" s="75" t="s">
        <v>128</v>
      </c>
      <c r="E10" s="76"/>
      <c r="F10" s="77"/>
    </row>
    <row r="11" spans="1:8" s="7" customFormat="1">
      <c r="A11" s="6" t="s">
        <v>4</v>
      </c>
      <c r="B11" s="2" t="s">
        <v>95</v>
      </c>
      <c r="C11" s="3" t="s">
        <v>8</v>
      </c>
      <c r="D11" s="3">
        <v>6508.04</v>
      </c>
      <c r="E11" s="29"/>
      <c r="F11" s="10"/>
    </row>
    <row r="12" spans="1:8" s="7" customFormat="1" ht="47.25">
      <c r="A12" s="6">
        <v>3</v>
      </c>
      <c r="B12" s="2" t="s">
        <v>9</v>
      </c>
      <c r="C12" s="3" t="s">
        <v>8</v>
      </c>
      <c r="D12" s="3">
        <v>6508.04</v>
      </c>
      <c r="E12" s="29"/>
      <c r="F12" s="10"/>
      <c r="G12" s="52"/>
      <c r="H12" s="52"/>
    </row>
    <row r="13" spans="1:8" s="7" customFormat="1" ht="31.5">
      <c r="A13" s="6" t="s">
        <v>10</v>
      </c>
      <c r="B13" s="2" t="s">
        <v>89</v>
      </c>
      <c r="C13" s="3" t="s">
        <v>8</v>
      </c>
      <c r="D13" s="24">
        <v>48.29</v>
      </c>
      <c r="E13" s="37"/>
      <c r="F13" s="10"/>
    </row>
    <row r="14" spans="1:8" s="7" customFormat="1">
      <c r="A14" s="6" t="s">
        <v>11</v>
      </c>
      <c r="B14" s="2" t="s">
        <v>12</v>
      </c>
      <c r="C14" s="3" t="s">
        <v>8</v>
      </c>
      <c r="D14" s="3">
        <v>0</v>
      </c>
      <c r="E14" s="8">
        <f>E15*E16</f>
        <v>0</v>
      </c>
      <c r="F14" s="10"/>
    </row>
    <row r="15" spans="1:8" s="7" customFormat="1">
      <c r="A15" s="6"/>
      <c r="B15" s="2" t="s">
        <v>90</v>
      </c>
      <c r="C15" s="3" t="s">
        <v>91</v>
      </c>
      <c r="D15" s="3">
        <v>0</v>
      </c>
      <c r="E15" s="29"/>
      <c r="F15" s="10"/>
    </row>
    <row r="16" spans="1:8" s="7" customFormat="1">
      <c r="A16" s="6"/>
      <c r="B16" s="2" t="s">
        <v>92</v>
      </c>
      <c r="C16" s="3" t="s">
        <v>93</v>
      </c>
      <c r="D16" s="3">
        <v>0</v>
      </c>
      <c r="E16" s="29"/>
      <c r="F16" s="10"/>
    </row>
    <row r="17" spans="1:6" s="7" customFormat="1">
      <c r="A17" s="6" t="s">
        <v>13</v>
      </c>
      <c r="B17" s="4" t="s">
        <v>14</v>
      </c>
      <c r="C17" s="3" t="s">
        <v>8</v>
      </c>
      <c r="D17" s="24">
        <v>48.29</v>
      </c>
      <c r="E17" s="8">
        <f>E18*E19</f>
        <v>0</v>
      </c>
      <c r="F17" s="10"/>
    </row>
    <row r="18" spans="1:6" s="7" customFormat="1">
      <c r="A18" s="6"/>
      <c r="B18" s="2" t="s">
        <v>90</v>
      </c>
      <c r="C18" s="3" t="s">
        <v>91</v>
      </c>
      <c r="D18" s="23">
        <v>1.069</v>
      </c>
      <c r="E18" s="29"/>
      <c r="F18" s="10"/>
    </row>
    <row r="19" spans="1:6" s="7" customFormat="1">
      <c r="A19" s="6"/>
      <c r="B19" s="2" t="s">
        <v>92</v>
      </c>
      <c r="C19" s="3" t="s">
        <v>93</v>
      </c>
      <c r="D19" s="24">
        <f>D17/D18</f>
        <v>45.173058933582787</v>
      </c>
      <c r="E19" s="29"/>
      <c r="F19" s="10"/>
    </row>
    <row r="20" spans="1:6" s="7" customFormat="1" ht="63">
      <c r="A20" s="6" t="s">
        <v>15</v>
      </c>
      <c r="B20" s="2" t="s">
        <v>16</v>
      </c>
      <c r="C20" s="3" t="s">
        <v>8</v>
      </c>
      <c r="D20" s="3">
        <v>1230.95</v>
      </c>
      <c r="E20" s="29"/>
      <c r="F20" s="10"/>
    </row>
    <row r="21" spans="1:6" s="7" customFormat="1">
      <c r="A21" s="6" t="s">
        <v>17</v>
      </c>
      <c r="B21" s="2" t="s">
        <v>18</v>
      </c>
      <c r="C21" s="3" t="s">
        <v>19</v>
      </c>
      <c r="D21" s="28">
        <f>D20/D22</f>
        <v>4.2723962834542908</v>
      </c>
      <c r="E21" s="38" t="e">
        <f>E20/E22</f>
        <v>#DIV/0!</v>
      </c>
      <c r="F21" s="10"/>
    </row>
    <row r="22" spans="1:6" s="7" customFormat="1" ht="31.5">
      <c r="A22" s="6" t="s">
        <v>20</v>
      </c>
      <c r="B22" s="2" t="s">
        <v>21</v>
      </c>
      <c r="C22" s="3" t="s">
        <v>22</v>
      </c>
      <c r="D22" s="3">
        <v>288.11700000000002</v>
      </c>
      <c r="E22" s="40"/>
      <c r="F22" s="10"/>
    </row>
    <row r="23" spans="1:6" s="7" customFormat="1" ht="31.5">
      <c r="A23" s="6" t="s">
        <v>23</v>
      </c>
      <c r="B23" s="2" t="s">
        <v>126</v>
      </c>
      <c r="C23" s="3" t="s">
        <v>8</v>
      </c>
      <c r="D23" s="3">
        <v>0</v>
      </c>
      <c r="E23" s="38"/>
      <c r="F23" s="10"/>
    </row>
    <row r="24" spans="1:6" s="7" customFormat="1" ht="31.5">
      <c r="A24" s="6" t="s">
        <v>24</v>
      </c>
      <c r="B24" s="2" t="s">
        <v>25</v>
      </c>
      <c r="C24" s="3" t="s">
        <v>8</v>
      </c>
      <c r="D24" s="3">
        <v>1328.98</v>
      </c>
      <c r="E24" s="38"/>
      <c r="F24" s="10"/>
    </row>
    <row r="25" spans="1:6" s="7" customFormat="1" ht="31.5">
      <c r="A25" s="6" t="s">
        <v>26</v>
      </c>
      <c r="B25" s="4" t="s">
        <v>120</v>
      </c>
      <c r="C25" s="3" t="s">
        <v>27</v>
      </c>
      <c r="D25" s="3">
        <v>4</v>
      </c>
      <c r="E25" s="38"/>
      <c r="F25" s="10"/>
    </row>
    <row r="26" spans="1:6" s="7" customFormat="1" ht="31.5">
      <c r="A26" s="6" t="s">
        <v>28</v>
      </c>
      <c r="B26" s="2" t="s">
        <v>29</v>
      </c>
      <c r="C26" s="3" t="s">
        <v>8</v>
      </c>
      <c r="D26" s="3">
        <v>401.35</v>
      </c>
      <c r="E26" s="38"/>
      <c r="F26" s="10"/>
    </row>
    <row r="27" spans="1:6" s="7" customFormat="1" ht="31.5">
      <c r="A27" s="6" t="s">
        <v>30</v>
      </c>
      <c r="B27" s="2" t="s">
        <v>31</v>
      </c>
      <c r="C27" s="3" t="s">
        <v>8</v>
      </c>
      <c r="D27" s="3">
        <v>14.45</v>
      </c>
      <c r="E27" s="38"/>
      <c r="F27" s="10"/>
    </row>
    <row r="28" spans="1:6" s="7" customFormat="1" ht="31.5">
      <c r="A28" s="6" t="s">
        <v>32</v>
      </c>
      <c r="B28" s="2" t="s">
        <v>33</v>
      </c>
      <c r="C28" s="3" t="s">
        <v>8</v>
      </c>
      <c r="D28" s="25">
        <v>96</v>
      </c>
      <c r="E28" s="38"/>
      <c r="F28" s="10"/>
    </row>
    <row r="29" spans="1:6" s="7" customFormat="1" ht="31.5">
      <c r="A29" s="6" t="s">
        <v>34</v>
      </c>
      <c r="B29" s="2" t="s">
        <v>35</v>
      </c>
      <c r="C29" s="3" t="s">
        <v>8</v>
      </c>
      <c r="D29" s="3">
        <v>303.76</v>
      </c>
      <c r="E29" s="38"/>
      <c r="F29" s="10"/>
    </row>
    <row r="30" spans="1:6" s="7" customFormat="1" ht="31.5">
      <c r="A30" s="6" t="s">
        <v>36</v>
      </c>
      <c r="B30" s="2" t="s">
        <v>37</v>
      </c>
      <c r="C30" s="3" t="s">
        <v>8</v>
      </c>
      <c r="D30" s="3">
        <v>165.67</v>
      </c>
      <c r="E30" s="38"/>
      <c r="F30" s="10"/>
    </row>
    <row r="31" spans="1:6" s="7" customFormat="1" ht="31.5">
      <c r="A31" s="6" t="s">
        <v>38</v>
      </c>
      <c r="B31" s="2" t="s">
        <v>39</v>
      </c>
      <c r="C31" s="3" t="s">
        <v>8</v>
      </c>
      <c r="D31" s="3">
        <v>50.03</v>
      </c>
      <c r="E31" s="38"/>
      <c r="F31" s="10"/>
    </row>
    <row r="32" spans="1:6" s="7" customFormat="1" ht="31.5">
      <c r="A32" s="6" t="s">
        <v>40</v>
      </c>
      <c r="B32" s="2" t="s">
        <v>41</v>
      </c>
      <c r="C32" s="3" t="s">
        <v>8</v>
      </c>
      <c r="D32" s="3">
        <v>1858.9</v>
      </c>
      <c r="E32" s="38"/>
      <c r="F32" s="10"/>
    </row>
    <row r="33" spans="1:6" s="7" customFormat="1">
      <c r="A33" s="6" t="s">
        <v>42</v>
      </c>
      <c r="B33" s="2" t="s">
        <v>43</v>
      </c>
      <c r="C33" s="3" t="s">
        <v>8</v>
      </c>
      <c r="D33" s="24">
        <v>1124</v>
      </c>
      <c r="E33" s="38"/>
      <c r="F33" s="10"/>
    </row>
    <row r="34" spans="1:6" s="7" customFormat="1">
      <c r="A34" s="6" t="s">
        <v>44</v>
      </c>
      <c r="B34" s="2" t="s">
        <v>45</v>
      </c>
      <c r="C34" s="3" t="s">
        <v>8</v>
      </c>
      <c r="D34" s="24">
        <v>339.5</v>
      </c>
      <c r="E34" s="38"/>
      <c r="F34" s="10"/>
    </row>
    <row r="35" spans="1:6" s="7" customFormat="1" ht="31.5">
      <c r="A35" s="6" t="s">
        <v>46</v>
      </c>
      <c r="B35" s="2" t="s">
        <v>47</v>
      </c>
      <c r="C35" s="3" t="s">
        <v>8</v>
      </c>
      <c r="D35" s="24">
        <v>1151.7</v>
      </c>
      <c r="E35" s="38"/>
      <c r="F35" s="10"/>
    </row>
    <row r="36" spans="1:6" s="7" customFormat="1">
      <c r="A36" s="6" t="s">
        <v>48</v>
      </c>
      <c r="B36" s="2" t="s">
        <v>49</v>
      </c>
      <c r="C36" s="3" t="s">
        <v>8</v>
      </c>
      <c r="D36" s="24">
        <v>352.05</v>
      </c>
      <c r="E36" s="38"/>
      <c r="F36" s="10"/>
    </row>
    <row r="37" spans="1:6" s="7" customFormat="1">
      <c r="A37" s="6" t="s">
        <v>50</v>
      </c>
      <c r="B37" s="2" t="s">
        <v>51</v>
      </c>
      <c r="C37" s="3" t="s">
        <v>8</v>
      </c>
      <c r="D37" s="24">
        <v>131.32</v>
      </c>
      <c r="E37" s="38"/>
      <c r="F37" s="10"/>
    </row>
    <row r="38" spans="1:6" s="7" customFormat="1">
      <c r="A38" s="6" t="s">
        <v>52</v>
      </c>
      <c r="B38" s="2" t="s">
        <v>53</v>
      </c>
      <c r="C38" s="3" t="s">
        <v>8</v>
      </c>
      <c r="D38" s="3">
        <v>442.99</v>
      </c>
      <c r="E38" s="38"/>
      <c r="F38" s="10"/>
    </row>
    <row r="39" spans="1:6" s="7" customFormat="1" ht="31.5">
      <c r="A39" s="6" t="s">
        <v>54</v>
      </c>
      <c r="B39" s="2" t="s">
        <v>55</v>
      </c>
      <c r="C39" s="3" t="s">
        <v>8</v>
      </c>
      <c r="D39" s="3">
        <v>133.78</v>
      </c>
      <c r="E39" s="38"/>
      <c r="F39" s="10"/>
    </row>
    <row r="40" spans="1:6" s="7" customFormat="1" ht="78.75">
      <c r="A40" s="6" t="s">
        <v>56</v>
      </c>
      <c r="B40" s="2" t="s">
        <v>57</v>
      </c>
      <c r="C40" s="3" t="s">
        <v>8</v>
      </c>
      <c r="D40" s="3">
        <v>0</v>
      </c>
      <c r="E40" s="38"/>
      <c r="F40" s="10"/>
    </row>
    <row r="41" spans="1:6" s="7" customFormat="1" ht="31.5">
      <c r="A41" s="6" t="s">
        <v>137</v>
      </c>
      <c r="B41" s="2" t="s">
        <v>138</v>
      </c>
      <c r="C41" s="3" t="s">
        <v>8</v>
      </c>
      <c r="D41" s="3">
        <v>73.650000000000006</v>
      </c>
      <c r="E41" s="38"/>
      <c r="F41" s="10"/>
    </row>
    <row r="42" spans="1:6" s="7" customFormat="1" ht="31.5">
      <c r="A42" s="6" t="s">
        <v>5</v>
      </c>
      <c r="B42" s="2" t="s">
        <v>58</v>
      </c>
      <c r="C42" s="3" t="s">
        <v>8</v>
      </c>
      <c r="D42" s="24">
        <v>0</v>
      </c>
      <c r="E42" s="38"/>
      <c r="F42" s="10"/>
    </row>
    <row r="43" spans="1:6" s="7" customFormat="1" ht="31.5">
      <c r="A43" s="6" t="s">
        <v>6</v>
      </c>
      <c r="B43" s="2" t="s">
        <v>59</v>
      </c>
      <c r="C43" s="3" t="s">
        <v>8</v>
      </c>
      <c r="D43" s="25">
        <v>0</v>
      </c>
      <c r="E43" s="38"/>
      <c r="F43" s="10"/>
    </row>
    <row r="44" spans="1:6" s="7" customFormat="1" ht="94.5">
      <c r="A44" s="6" t="s">
        <v>60</v>
      </c>
      <c r="B44" s="2" t="s">
        <v>61</v>
      </c>
      <c r="C44" s="3" t="s">
        <v>8</v>
      </c>
      <c r="D44" s="25">
        <v>0</v>
      </c>
      <c r="E44" s="38"/>
      <c r="F44" s="10"/>
    </row>
    <row r="45" spans="1:6" s="7" customFormat="1" ht="31.5">
      <c r="A45" s="6" t="s">
        <v>87</v>
      </c>
      <c r="B45" s="2" t="s">
        <v>96</v>
      </c>
      <c r="C45" s="3" t="s">
        <v>8</v>
      </c>
      <c r="D45" s="3">
        <v>0</v>
      </c>
      <c r="E45" s="38"/>
      <c r="F45" s="10"/>
    </row>
    <row r="46" spans="1:6" s="7" customFormat="1" ht="31.5">
      <c r="A46" s="6" t="s">
        <v>97</v>
      </c>
      <c r="B46" s="2" t="s">
        <v>98</v>
      </c>
      <c r="C46" s="3" t="s">
        <v>8</v>
      </c>
      <c r="D46" s="3">
        <v>0</v>
      </c>
      <c r="E46" s="38"/>
      <c r="F46" s="10"/>
    </row>
    <row r="47" spans="1:6" s="7" customFormat="1" ht="31.5">
      <c r="A47" s="6" t="s">
        <v>99</v>
      </c>
      <c r="B47" s="2" t="s">
        <v>100</v>
      </c>
      <c r="C47" s="3" t="s">
        <v>8</v>
      </c>
      <c r="D47" s="3">
        <v>0</v>
      </c>
      <c r="E47" s="38"/>
      <c r="F47" s="10"/>
    </row>
    <row r="48" spans="1:6" s="7" customFormat="1">
      <c r="A48" s="6" t="s">
        <v>62</v>
      </c>
      <c r="B48" s="2" t="s">
        <v>63</v>
      </c>
      <c r="C48" s="3" t="s">
        <v>64</v>
      </c>
      <c r="D48" s="3">
        <v>87.784999999999997</v>
      </c>
      <c r="E48" s="39"/>
      <c r="F48" s="10"/>
    </row>
    <row r="49" spans="1:6" s="7" customFormat="1">
      <c r="A49" s="6" t="s">
        <v>65</v>
      </c>
      <c r="B49" s="2" t="s">
        <v>66</v>
      </c>
      <c r="C49" s="3" t="s">
        <v>64</v>
      </c>
      <c r="D49" s="26">
        <f>D50+D51</f>
        <v>1.069</v>
      </c>
      <c r="E49" s="39">
        <f>E50+E51</f>
        <v>0</v>
      </c>
      <c r="F49" s="10"/>
    </row>
    <row r="50" spans="1:6" s="7" customFormat="1">
      <c r="A50" s="6" t="s">
        <v>101</v>
      </c>
      <c r="B50" s="2" t="s">
        <v>12</v>
      </c>
      <c r="C50" s="3" t="s">
        <v>64</v>
      </c>
      <c r="D50" s="3">
        <v>0</v>
      </c>
      <c r="E50" s="38"/>
      <c r="F50" s="10"/>
    </row>
    <row r="51" spans="1:6" s="7" customFormat="1">
      <c r="A51" s="6" t="s">
        <v>102</v>
      </c>
      <c r="B51" s="2" t="s">
        <v>14</v>
      </c>
      <c r="C51" s="3" t="s">
        <v>64</v>
      </c>
      <c r="D51" s="23">
        <f>D18</f>
        <v>1.069</v>
      </c>
      <c r="E51" s="38"/>
      <c r="F51" s="10"/>
    </row>
    <row r="52" spans="1:6" s="7" customFormat="1" ht="31.5">
      <c r="A52" s="6" t="s">
        <v>67</v>
      </c>
      <c r="B52" s="2" t="s">
        <v>68</v>
      </c>
      <c r="C52" s="3" t="s">
        <v>64</v>
      </c>
      <c r="D52" s="3">
        <v>0</v>
      </c>
      <c r="E52" s="38"/>
      <c r="F52" s="10"/>
    </row>
    <row r="53" spans="1:6" s="7" customFormat="1" ht="31.5">
      <c r="A53" s="6" t="s">
        <v>69</v>
      </c>
      <c r="B53" s="2" t="s">
        <v>70</v>
      </c>
      <c r="C53" s="3" t="s">
        <v>64</v>
      </c>
      <c r="D53" s="36">
        <v>73.23</v>
      </c>
      <c r="E53" s="39">
        <f>E54+E55</f>
        <v>0</v>
      </c>
      <c r="F53" s="10"/>
    </row>
    <row r="54" spans="1:6" s="7" customFormat="1">
      <c r="A54" s="6" t="s">
        <v>103</v>
      </c>
      <c r="B54" s="2" t="s">
        <v>71</v>
      </c>
      <c r="C54" s="3" t="s">
        <v>64</v>
      </c>
      <c r="D54" s="3">
        <v>20.024999999999999</v>
      </c>
      <c r="E54" s="38"/>
      <c r="F54" s="10"/>
    </row>
    <row r="55" spans="1:6" s="7" customFormat="1">
      <c r="A55" s="6" t="s">
        <v>104</v>
      </c>
      <c r="B55" s="2" t="s">
        <v>72</v>
      </c>
      <c r="C55" s="3" t="s">
        <v>64</v>
      </c>
      <c r="D55" s="23">
        <f>D53-D54</f>
        <v>53.205000000000005</v>
      </c>
      <c r="E55" s="38"/>
      <c r="F55" s="10"/>
    </row>
    <row r="56" spans="1:6" s="7" customFormat="1">
      <c r="A56" s="6" t="s">
        <v>73</v>
      </c>
      <c r="B56" s="2" t="s">
        <v>74</v>
      </c>
      <c r="C56" s="3" t="s">
        <v>75</v>
      </c>
      <c r="D56" s="23">
        <v>15.624000000000001</v>
      </c>
      <c r="E56" s="38"/>
      <c r="F56" s="10"/>
    </row>
    <row r="57" spans="1:6" s="7" customFormat="1" ht="31.5">
      <c r="A57" s="6" t="s">
        <v>76</v>
      </c>
      <c r="B57" s="2" t="s">
        <v>77</v>
      </c>
      <c r="C57" s="3" t="s">
        <v>78</v>
      </c>
      <c r="D57" s="3">
        <v>24.481999999999999</v>
      </c>
      <c r="E57" s="38"/>
      <c r="F57" s="10"/>
    </row>
    <row r="58" spans="1:6" s="7" customFormat="1">
      <c r="A58" s="6" t="s">
        <v>79</v>
      </c>
      <c r="B58" s="2" t="s">
        <v>80</v>
      </c>
      <c r="C58" s="3" t="s">
        <v>81</v>
      </c>
      <c r="D58" s="3">
        <v>13</v>
      </c>
      <c r="E58" s="38"/>
      <c r="F58" s="10"/>
    </row>
    <row r="59" spans="1:6" s="7" customFormat="1" ht="31.5">
      <c r="A59" s="6" t="s">
        <v>82</v>
      </c>
      <c r="B59" s="2" t="s">
        <v>83</v>
      </c>
      <c r="C59" s="3" t="s">
        <v>81</v>
      </c>
      <c r="D59" s="3">
        <v>0</v>
      </c>
      <c r="E59" s="38"/>
      <c r="F59" s="10"/>
    </row>
    <row r="60" spans="1:6" s="7" customFormat="1" ht="63">
      <c r="A60" s="6" t="s">
        <v>105</v>
      </c>
      <c r="B60" s="2" t="s">
        <v>106</v>
      </c>
      <c r="C60" s="3" t="s">
        <v>84</v>
      </c>
      <c r="D60" s="23">
        <f>(D22)/D48</f>
        <v>3.282075525431452</v>
      </c>
      <c r="E60" s="38"/>
      <c r="F60" s="10"/>
    </row>
    <row r="61" spans="1:6" s="7" customFormat="1" ht="31.5">
      <c r="A61" s="6" t="s">
        <v>107</v>
      </c>
      <c r="B61" s="2" t="s">
        <v>85</v>
      </c>
      <c r="C61" s="3" t="s">
        <v>64</v>
      </c>
      <c r="D61" s="3">
        <v>3.3969999999999998</v>
      </c>
      <c r="E61" s="37"/>
      <c r="F61" s="10"/>
    </row>
    <row r="62" spans="1:6" s="7" customFormat="1" ht="31.5">
      <c r="A62" s="6" t="s">
        <v>108</v>
      </c>
      <c r="B62" s="2" t="s">
        <v>86</v>
      </c>
      <c r="C62" s="3" t="s">
        <v>64</v>
      </c>
      <c r="D62" s="24">
        <v>0.79</v>
      </c>
      <c r="E62" s="29"/>
      <c r="F62" s="10"/>
    </row>
    <row r="63" spans="1:6" s="7" customFormat="1" ht="94.5">
      <c r="A63" s="6" t="s">
        <v>109</v>
      </c>
      <c r="B63" s="2" t="s">
        <v>110</v>
      </c>
      <c r="C63" s="3" t="s">
        <v>75</v>
      </c>
      <c r="D63" s="3">
        <v>0</v>
      </c>
      <c r="E63" s="29"/>
      <c r="F63" s="10"/>
    </row>
    <row r="64" spans="1:6" s="7" customFormat="1">
      <c r="A64" s="54" t="s">
        <v>123</v>
      </c>
      <c r="B64" s="16" t="s">
        <v>111</v>
      </c>
      <c r="C64" s="67">
        <v>0</v>
      </c>
      <c r="D64" s="67"/>
      <c r="E64" s="67"/>
      <c r="F64" s="67"/>
    </row>
    <row r="65" spans="1:6" s="7" customFormat="1">
      <c r="A65" s="54"/>
      <c r="B65" s="16" t="s">
        <v>112</v>
      </c>
      <c r="C65" s="67"/>
      <c r="D65" s="67"/>
      <c r="E65" s="67"/>
      <c r="F65" s="67"/>
    </row>
    <row r="66" spans="1:6" s="7" customFormat="1">
      <c r="A66" s="54"/>
      <c r="B66" s="16" t="s">
        <v>113</v>
      </c>
      <c r="C66" s="67"/>
      <c r="D66" s="67"/>
      <c r="E66" s="67"/>
      <c r="F66" s="67"/>
    </row>
    <row r="67" spans="1:6" s="7" customFormat="1">
      <c r="A67" s="17"/>
      <c r="B67" s="18"/>
      <c r="C67" s="17"/>
      <c r="D67" s="17"/>
      <c r="E67" s="11"/>
    </row>
    <row r="68" spans="1:6" s="7" customFormat="1">
      <c r="A68" s="71" t="s">
        <v>125</v>
      </c>
      <c r="B68" s="71"/>
      <c r="C68" s="71"/>
      <c r="D68" s="71"/>
      <c r="E68" s="71"/>
      <c r="F68" s="71"/>
    </row>
    <row r="69" spans="1:6" s="7" customFormat="1">
      <c r="A69" s="55"/>
      <c r="B69" s="55"/>
      <c r="C69" s="55"/>
      <c r="D69" s="55"/>
      <c r="E69" s="55"/>
      <c r="F69" s="55"/>
    </row>
    <row r="70" spans="1:6" s="7" customFormat="1">
      <c r="A70" s="68" t="s">
        <v>124</v>
      </c>
      <c r="B70" s="68"/>
      <c r="C70" s="68"/>
      <c r="D70" s="68"/>
      <c r="E70" s="68"/>
      <c r="F70" s="68"/>
    </row>
    <row r="71" spans="1:6">
      <c r="A71" s="19"/>
      <c r="B71" s="19"/>
      <c r="C71" s="19"/>
      <c r="D71" s="19"/>
      <c r="E71" s="19"/>
      <c r="F71" s="19"/>
    </row>
    <row r="72" spans="1:6">
      <c r="A72" s="19"/>
      <c r="B72" s="19"/>
      <c r="C72" s="19"/>
      <c r="D72" s="19"/>
      <c r="E72" s="19"/>
      <c r="F72" s="19"/>
    </row>
    <row r="73" spans="1:6">
      <c r="A73" s="19"/>
      <c r="B73" s="19"/>
      <c r="C73" s="19"/>
      <c r="D73" s="19"/>
      <c r="E73" s="19"/>
      <c r="F73" s="19"/>
    </row>
    <row r="74" spans="1:6">
      <c r="A74" s="19"/>
      <c r="B74" s="19"/>
      <c r="C74" s="19"/>
      <c r="D74" s="19"/>
      <c r="E74" s="19"/>
      <c r="F74" s="19"/>
    </row>
    <row r="75" spans="1:6">
      <c r="A75" s="19"/>
      <c r="B75" s="19"/>
      <c r="C75" s="19"/>
      <c r="D75" s="19"/>
      <c r="E75" s="19"/>
      <c r="F75" s="19"/>
    </row>
  </sheetData>
  <mergeCells count="8">
    <mergeCell ref="A68:F68"/>
    <mergeCell ref="A70:F70"/>
    <mergeCell ref="A3:F3"/>
    <mergeCell ref="B4:E4"/>
    <mergeCell ref="B5:E5"/>
    <mergeCell ref="D7:E7"/>
    <mergeCell ref="D10:F10"/>
    <mergeCell ref="C64:F66"/>
  </mergeCells>
  <dataValidations count="1">
    <dataValidation type="decimal" allowBlank="1" showInputMessage="1" showErrorMessage="1" sqref="E11:E63 D49 D53 D21">
      <formula1>-999999999999999</formula1>
      <formula2>999999999999999</formula2>
    </dataValidation>
  </dataValidations>
  <pageMargins left="0.7" right="0.16" top="0.75"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фин-хоз деят 2010</vt:lpstr>
      <vt:lpstr>2011</vt:lpstr>
      <vt:lpstr>2012</vt:lpstr>
      <vt:lpstr>2013</vt:lpstr>
      <vt:lpstr>2014</vt:lpstr>
      <vt:lpstr>2015</vt:lpstr>
      <vt:lpstr>2016</vt:lpstr>
      <vt:lpstr>'2013'!Область_печати</vt:lpstr>
      <vt:lpstr>'2014'!Область_печати</vt:lpstr>
      <vt:lpstr>'2015'!Область_печати</vt:lpstr>
      <vt:lpstr>'2016'!Область_печати</vt:lpstr>
      <vt:lpstr>'фин-хоз деят 2010'!Область_печати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Bazarnaya</dc:creator>
  <cp:lastModifiedBy>Экономист</cp:lastModifiedBy>
  <cp:lastPrinted>2016-02-24T07:51:08Z</cp:lastPrinted>
  <dcterms:created xsi:type="dcterms:W3CDTF">2010-05-25T03:00:19Z</dcterms:created>
  <dcterms:modified xsi:type="dcterms:W3CDTF">2016-02-24T07:51:19Z</dcterms:modified>
</cp:coreProperties>
</file>